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ykeintra.sharepoint.com/sites/THEME-Jateraportoinnit/Shared Documents/General/Viestintä/2026/"/>
    </mc:Choice>
  </mc:AlternateContent>
  <xr:revisionPtr revIDLastSave="318" documentId="8_{5F12025B-61B5-44A2-8A27-50D642552606}" xr6:coauthVersionLast="47" xr6:coauthVersionMax="47" xr10:uidLastSave="{3B71B48C-85AC-4CAC-B48A-A4F93C5E23C9}"/>
  <bookViews>
    <workbookView xWindow="28680" yWindow="-120" windowWidth="29040" windowHeight="15720" firstSheet="1" activeTab="7" xr2:uid="{06CA53A6-E34F-40C7-937F-14480EAA64FE}"/>
  </bookViews>
  <sheets>
    <sheet name="Reporting" sheetId="10" r:id="rId1"/>
    <sheet name="Municipal waste" sheetId="1" r:id="rId2"/>
    <sheet name="Home composting" sheetId="11" r:id="rId3"/>
    <sheet name="Reuse" sheetId="9" r:id="rId4"/>
    <sheet name="C&amp;D" sheetId="3" r:id="rId5"/>
    <sheet name="Waste oils" sheetId="2" r:id="rId6"/>
    <sheet name="Biodegradable municipal waste" sheetId="4" r:id="rId7"/>
    <sheet name="Sludges" sheetId="5" r:id="rId8"/>
    <sheet name="Sludges_location" sheetId="12" r:id="rId9"/>
  </sheets>
  <definedNames>
    <definedName name="_Int_kHnTAPUU" localSheetId="7">Sludges!$J$3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 l="1"/>
  <c r="G28" i="3" s="1"/>
  <c r="G27" i="3"/>
  <c r="N9" i="3"/>
  <c r="K9" i="3"/>
  <c r="N8" i="3"/>
  <c r="K8" i="3"/>
  <c r="D26" i="4" l="1"/>
  <c r="D25" i="4"/>
  <c r="K4" i="3"/>
  <c r="K5" i="3"/>
  <c r="K6" i="3"/>
  <c r="K7" i="3"/>
  <c r="K3" i="3"/>
  <c r="F3" i="9"/>
  <c r="D21" i="4" l="1"/>
  <c r="D22" i="4"/>
  <c r="D23" i="4"/>
  <c r="D24" i="4"/>
  <c r="D20" i="4"/>
</calcChain>
</file>

<file path=xl/sharedStrings.xml><?xml version="1.0" encoding="utf-8"?>
<sst xmlns="http://schemas.openxmlformats.org/spreadsheetml/2006/main" count="126" uniqueCount="83">
  <si>
    <t>Year</t>
  </si>
  <si>
    <t>Recycling rate method 2</t>
  </si>
  <si>
    <t>Recycling rate method 4</t>
  </si>
  <si>
    <t>Recycling rate EU average</t>
  </si>
  <si>
    <t>References:</t>
  </si>
  <si>
    <t>Official Statistics of Finland (OSF): Waste statistics [online publication].</t>
  </si>
  <si>
    <t>Access method:</t>
  </si>
  <si>
    <t xml:space="preserve"> https://stat.fi/en/statistics/jate </t>
  </si>
  <si>
    <t>Eurostat: Municipal waste by waste management operations</t>
  </si>
  <si>
    <t>Graphs and text: Finnish Environment Institute</t>
  </si>
  <si>
    <t>Paper and cardboard</t>
  </si>
  <si>
    <t>Metal</t>
  </si>
  <si>
    <t>Plastic</t>
  </si>
  <si>
    <t>Glass</t>
  </si>
  <si>
    <t>Biowaste</t>
  </si>
  <si>
    <t>Wood waste</t>
  </si>
  <si>
    <t>WEEE</t>
  </si>
  <si>
    <t>Calculations, graphs and text: Finnish Environment Institute</t>
  </si>
  <si>
    <t>Amount (tn)</t>
  </si>
  <si>
    <t>Share of municipal waste</t>
  </si>
  <si>
    <t>Reuse by product type in 2021</t>
  </si>
  <si>
    <t>Textiles</t>
  </si>
  <si>
    <t>Electronics</t>
  </si>
  <si>
    <t>Building</t>
  </si>
  <si>
    <t>Total</t>
  </si>
  <si>
    <t>References: Finnish Evironment Institute (2023)</t>
  </si>
  <si>
    <t>Mineral waste</t>
  </si>
  <si>
    <t>Metal waste</t>
  </si>
  <si>
    <t>Household and other mixed waste</t>
  </si>
  <si>
    <t>Sludges</t>
  </si>
  <si>
    <t>Paper and cardboard waste</t>
  </si>
  <si>
    <t>Animal and plant waste</t>
  </si>
  <si>
    <t>Chemical waste</t>
  </si>
  <si>
    <t>Other waste</t>
  </si>
  <si>
    <t>Other waste total</t>
  </si>
  <si>
    <t>Hazardous waste</t>
  </si>
  <si>
    <t>Non-hazardous waste</t>
  </si>
  <si>
    <t>Preparation for reuse</t>
  </si>
  <si>
    <t>Recycling</t>
  </si>
  <si>
    <t>Landfilling</t>
  </si>
  <si>
    <t>Total material recovery*</t>
  </si>
  <si>
    <t>Generation</t>
  </si>
  <si>
    <t>Material recovery rate</t>
  </si>
  <si>
    <t>n/a, included in recycling</t>
  </si>
  <si>
    <t>not specified</t>
  </si>
  <si>
    <t>*Preparation for reuse, recycling, landfilling and other material recovery</t>
  </si>
  <si>
    <t>Oils brought to the market</t>
  </si>
  <si>
    <t>Waste oil generation</t>
  </si>
  <si>
    <t>Separately collected waste oils*</t>
  </si>
  <si>
    <t>Export of waste oil*</t>
  </si>
  <si>
    <t>Import of waste oil*</t>
  </si>
  <si>
    <t>Regeneration</t>
  </si>
  <si>
    <t>Energy recovery</t>
  </si>
  <si>
    <t>Final disposal</t>
  </si>
  <si>
    <t>*incl. Water</t>
  </si>
  <si>
    <t>Biodegradable municipal waste</t>
  </si>
  <si>
    <t>Landfilling of biodegradable municipal waste</t>
  </si>
  <si>
    <t>Separately collected municipal biowaste</t>
  </si>
  <si>
    <t>Other than separately collected municipal biowaste</t>
  </si>
  <si>
    <t>Sludge formation in wastewater treatment plants</t>
  </si>
  <si>
    <t>Sludge used in agriculture</t>
  </si>
  <si>
    <t>Furnitures</t>
  </si>
  <si>
    <t>Calculations: Finnish Environment Institute</t>
  </si>
  <si>
    <t>Recycling rate of municipal waste in Finland and the EU in 2016-2023</t>
  </si>
  <si>
    <t>Material-specific recycling rates in 2016-2023</t>
  </si>
  <si>
    <t>ISSN=2323-5314. Helsinki: Statistics Finland [Referenced: 18.9.2025].</t>
  </si>
  <si>
    <t>Recycling rate method 2: (paper and cardboard, metal, plastic, biowaste and WEEE): Finnish Environment Institute, 2025.</t>
  </si>
  <si>
    <t>https://ec.europa.eu/eurostat/databrowser/view/sdg_11_60/default/table</t>
  </si>
  <si>
    <t>Amount of home composted biowaste in 2021-2023</t>
  </si>
  <si>
    <t>References: Finnish Evironment Institute (2025)</t>
  </si>
  <si>
    <t>Waste oils brought to the market, generated and processed in 2020-2023</t>
  </si>
  <si>
    <t>Statistics Finland, Waste Statistics (2.7.2025)</t>
  </si>
  <si>
    <t xml:space="preserve"> ei tietoa </t>
  </si>
  <si>
    <t xml:space="preserve">                       -  </t>
  </si>
  <si>
    <t>Amount and landfilling (t) of biodegradable municipal waste in 2010-2023</t>
  </si>
  <si>
    <t>Amount of biodegradable municipal waste (kg) per inhabitant in 2017-2023</t>
  </si>
  <si>
    <t>Sludge formation: Statistics Finland, Waste Statistics (8/2025)</t>
  </si>
  <si>
    <t>Content data: YLVA-register, calculations: Finnish Environment Institute (2025)</t>
  </si>
  <si>
    <t>Waste generation in construction (tn) in 2017-2023</t>
  </si>
  <si>
    <t>ISSN=2323-5314. Helsinki: Statistics Finland [Referenced: 18.9.2025].</t>
  </si>
  <si>
    <t>Statistics Finland: Waste statistics (18.9.2025)</t>
  </si>
  <si>
    <t>Material recovery of construction and demolition waste (t) and material recovery rate in 2015-2023</t>
  </si>
  <si>
    <t>Sludge formation and agricultural use (tn of dry matter) of municipal sewage sludge in 2019-2023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</si>
</sst>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
    <numFmt numFmtId="166" formatCode="_-* #,##0.0_-;\-* #,##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u/>
      <sz val="11"/>
      <color theme="10"/>
      <name val="Calibri"/>
      <family val="2"/>
      <scheme val="minor"/>
    </font>
    <font>
      <sz val="11"/>
      <color indexed="8"/>
      <name val="Calibri"/>
      <family val="2"/>
      <scheme val="minor"/>
    </font>
    <font>
      <b/>
      <sz val="8"/>
      <color rgb="FF000000"/>
      <name val="Times New Roman"/>
      <family val="1"/>
    </font>
    <font>
      <b/>
      <sz val="15"/>
      <color theme="3"/>
      <name val="Calibri"/>
      <family val="2"/>
      <scheme val="minor"/>
    </font>
    <font>
      <sz val="10"/>
      <color theme="1"/>
      <name val="Arial"/>
      <family val="2"/>
    </font>
    <font>
      <sz val="11"/>
      <color rgb="FF000000"/>
      <name val="Calibri"/>
      <family val="2"/>
      <scheme val="minor"/>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s>
  <cellStyleXfs count="7">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Protection="0"/>
    <xf numFmtId="0" fontId="4" fillId="0" borderId="0" applyNumberFormat="0" applyFill="0" applyBorder="0" applyAlignment="0" applyProtection="0"/>
    <xf numFmtId="0" fontId="5" fillId="0" borderId="0"/>
    <xf numFmtId="0" fontId="7" fillId="0" borderId="1" applyNumberFormat="0" applyFill="0" applyAlignment="0" applyProtection="0"/>
  </cellStyleXfs>
  <cellXfs count="42">
    <xf numFmtId="0" fontId="0" fillId="0" borderId="0" xfId="0"/>
    <xf numFmtId="9" fontId="0" fillId="0" borderId="0" xfId="1" applyFont="1"/>
    <xf numFmtId="0" fontId="0" fillId="0" borderId="0" xfId="0" applyAlignment="1">
      <alignment wrapText="1"/>
    </xf>
    <xf numFmtId="164" fontId="0" fillId="0" borderId="0" xfId="2" applyNumberFormat="1" applyFont="1"/>
    <xf numFmtId="165" fontId="0" fillId="0" borderId="0" xfId="1" applyNumberFormat="1" applyFont="1"/>
    <xf numFmtId="0" fontId="2" fillId="0" borderId="0" xfId="0" applyFont="1"/>
    <xf numFmtId="165" fontId="0" fillId="0" borderId="0" xfId="0" applyNumberFormat="1"/>
    <xf numFmtId="0" fontId="4" fillId="0" borderId="0" xfId="4"/>
    <xf numFmtId="165" fontId="0" fillId="0" borderId="0" xfId="1" applyNumberFormat="1" applyFont="1" applyFill="1"/>
    <xf numFmtId="0" fontId="0" fillId="0" borderId="0" xfId="0" applyAlignment="1">
      <alignment vertical="top" wrapText="1"/>
    </xf>
    <xf numFmtId="0" fontId="6" fillId="0" borderId="0" xfId="0" applyFont="1"/>
    <xf numFmtId="164" fontId="0" fillId="0" borderId="0" xfId="2" applyNumberFormat="1" applyFont="1" applyAlignment="1">
      <alignment horizontal="right"/>
    </xf>
    <xf numFmtId="43" fontId="0" fillId="0" borderId="0" xfId="2" applyFont="1"/>
    <xf numFmtId="164" fontId="0" fillId="0" borderId="0" xfId="0" applyNumberFormat="1"/>
    <xf numFmtId="9" fontId="2" fillId="0" borderId="0" xfId="1" applyFont="1" applyFill="1"/>
    <xf numFmtId="9" fontId="0" fillId="0" borderId="0" xfId="1" applyFont="1" applyFill="1"/>
    <xf numFmtId="0" fontId="7" fillId="0" borderId="1" xfId="6"/>
    <xf numFmtId="0" fontId="5" fillId="2" borderId="2" xfId="5" applyFill="1" applyBorder="1"/>
    <xf numFmtId="0" fontId="0" fillId="0" borderId="2" xfId="0" applyBorder="1"/>
    <xf numFmtId="0" fontId="4" fillId="2" borderId="2" xfId="4" applyFill="1" applyBorder="1"/>
    <xf numFmtId="0" fontId="1" fillId="0" borderId="2" xfId="0" applyFont="1" applyBorder="1"/>
    <xf numFmtId="166" fontId="0" fillId="0" borderId="0" xfId="2" applyNumberFormat="1" applyFont="1"/>
    <xf numFmtId="0" fontId="5" fillId="0" borderId="0" xfId="5"/>
    <xf numFmtId="0" fontId="2" fillId="0" borderId="3" xfId="0" applyFont="1" applyBorder="1"/>
    <xf numFmtId="164" fontId="0" fillId="0" borderId="3" xfId="2" applyNumberFormat="1" applyFont="1" applyBorder="1"/>
    <xf numFmtId="164" fontId="2" fillId="0" borderId="3" xfId="2" applyNumberFormat="1" applyFont="1" applyBorder="1"/>
    <xf numFmtId="164" fontId="0" fillId="0" borderId="3" xfId="0" applyNumberFormat="1" applyBorder="1"/>
    <xf numFmtId="10" fontId="0" fillId="0" borderId="0" xfId="1" applyNumberFormat="1" applyFont="1"/>
    <xf numFmtId="0" fontId="5" fillId="2" borderId="0" xfId="5" applyFill="1"/>
    <xf numFmtId="0" fontId="8" fillId="0" borderId="0" xfId="0" applyFont="1"/>
    <xf numFmtId="0" fontId="7" fillId="0" borderId="1" xfId="6" applyAlignment="1"/>
    <xf numFmtId="0" fontId="0" fillId="0" borderId="3" xfId="0" applyBorder="1" applyAlignment="1">
      <alignment wrapText="1"/>
    </xf>
    <xf numFmtId="164" fontId="0" fillId="0" borderId="3" xfId="2" applyNumberFormat="1" applyFont="1" applyBorder="1" applyAlignment="1">
      <alignment wrapText="1"/>
    </xf>
    <xf numFmtId="9" fontId="0" fillId="0" borderId="3" xfId="1" applyFont="1" applyBorder="1"/>
    <xf numFmtId="0" fontId="3" fillId="0" borderId="0" xfId="3"/>
    <xf numFmtId="0" fontId="2" fillId="0" borderId="0" xfId="0" applyFont="1" applyAlignment="1">
      <alignment vertical="top" wrapText="1"/>
    </xf>
    <xf numFmtId="0" fontId="2" fillId="0" borderId="0" xfId="0" applyFont="1" applyAlignment="1">
      <alignment vertical="top"/>
    </xf>
    <xf numFmtId="0" fontId="2" fillId="0" borderId="3" xfId="0" applyFont="1" applyBorder="1" applyAlignment="1">
      <alignment horizontal="left" vertical="top" wrapText="1"/>
    </xf>
    <xf numFmtId="0" fontId="9" fillId="0" borderId="0" xfId="0" applyFont="1"/>
    <xf numFmtId="0" fontId="9" fillId="2" borderId="2" xfId="5" applyFont="1" applyFill="1" applyBorder="1"/>
    <xf numFmtId="0" fontId="5" fillId="2" borderId="4" xfId="5" applyFill="1" applyBorder="1"/>
    <xf numFmtId="164" fontId="10" fillId="0" borderId="0" xfId="2" applyNumberFormat="1" applyFont="1" applyAlignment="1">
      <alignment horizontal="center" vertical="center"/>
    </xf>
  </cellXfs>
  <cellStyles count="7">
    <cellStyle name="Comma" xfId="2" builtinId="3"/>
    <cellStyle name="Heading 1" xfId="6" builtinId="16"/>
    <cellStyle name="Hyperlink" xfId="4" builtinId="8"/>
    <cellStyle name="Normaali 10" xfId="3" xr:uid="{52EAFAA7-67A1-4259-93BE-F7DE30CC2265}"/>
    <cellStyle name="Normaali 2" xfId="5" xr:uid="{801406B2-CAAC-44D3-87D7-3C6070DF0384}"/>
    <cellStyle name="Normal" xfId="0" builtinId="0"/>
    <cellStyle name="Percent" xfId="1" builtinId="5"/>
  </cellStyles>
  <dxfs count="0"/>
  <tableStyles count="0" defaultTableStyle="TableStyleMedium2" defaultPivotStyle="PivotStyleLight16"/>
  <colors>
    <mruColors>
      <color rgb="FF355F4F"/>
      <color rgb="FF71C195"/>
      <color rgb="FFF29897"/>
      <color rgb="FF6AAFC8"/>
      <color rgb="FFBF8718"/>
      <color rgb="FF2E7B93"/>
      <color rgb="FF2A4E96"/>
      <color rgb="FF88AAFF"/>
      <color rgb="FF575756"/>
      <color rgb="FFE4E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Recycling rate</a:t>
            </a:r>
            <a:r>
              <a:rPr lang="fi-FI" baseline="0"/>
              <a:t> of municipal waste in Finland and the EU</a:t>
            </a:r>
          </a:p>
          <a:p>
            <a:pPr>
              <a:defRPr/>
            </a:pPr>
            <a:r>
              <a:rPr lang="fi-FI" baseline="0"/>
              <a:t>in 2016-2023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waste'!$B$2</c:f>
              <c:strCache>
                <c:ptCount val="1"/>
                <c:pt idx="0">
                  <c:v>Recycling rate method 2</c:v>
                </c:pt>
              </c:strCache>
            </c:strRef>
          </c:tx>
          <c:spPr>
            <a:solidFill>
              <a:srgbClr val="355F4F"/>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waste'!$B$3:$B$10</c:f>
              <c:numCache>
                <c:formatCode>0.0\ %</c:formatCode>
                <c:ptCount val="8"/>
                <c:pt idx="0">
                  <c:v>0.50397253172732615</c:v>
                </c:pt>
                <c:pt idx="1">
                  <c:v>0.48892679067965905</c:v>
                </c:pt>
                <c:pt idx="2">
                  <c:v>0.48799999999999999</c:v>
                </c:pt>
                <c:pt idx="3">
                  <c:v>0.50580000000000003</c:v>
                </c:pt>
                <c:pt idx="4">
                  <c:v>0.4839</c:v>
                </c:pt>
                <c:pt idx="5">
                  <c:v>0.45395500025971813</c:v>
                </c:pt>
                <c:pt idx="6">
                  <c:v>0.50367832264109436</c:v>
                </c:pt>
                <c:pt idx="7">
                  <c:v>0.51292805842253619</c:v>
                </c:pt>
              </c:numCache>
            </c:numRef>
          </c:val>
          <c:extLst>
            <c:ext xmlns:c16="http://schemas.microsoft.com/office/drawing/2014/chart" uri="{C3380CC4-5D6E-409C-BE32-E72D297353CC}">
              <c16:uniqueId val="{00000000-CCF1-417B-BB6B-6A1C0E0BDA15}"/>
            </c:ext>
          </c:extLst>
        </c:ser>
        <c:ser>
          <c:idx val="1"/>
          <c:order val="1"/>
          <c:tx>
            <c:strRef>
              <c:f>'Municipal waste'!$C$2</c:f>
              <c:strCache>
                <c:ptCount val="1"/>
                <c:pt idx="0">
                  <c:v>Recycling rate method 4</c:v>
                </c:pt>
              </c:strCache>
            </c:strRef>
          </c:tx>
          <c:spPr>
            <a:solidFill>
              <a:srgbClr val="71C195"/>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waste'!$C$3:$C$10</c:f>
              <c:numCache>
                <c:formatCode>0.0\ %</c:formatCode>
                <c:ptCount val="8"/>
                <c:pt idx="0">
                  <c:v>0.42037391828047738</c:v>
                </c:pt>
                <c:pt idx="1">
                  <c:v>0.40551197205565964</c:v>
                </c:pt>
                <c:pt idx="2">
                  <c:v>0.42278077342209119</c:v>
                </c:pt>
                <c:pt idx="3">
                  <c:v>0.43463183361860952</c:v>
                </c:pt>
                <c:pt idx="4">
                  <c:v>0.42178493670916067</c:v>
                </c:pt>
                <c:pt idx="5">
                  <c:v>0.38975946206408157</c:v>
                </c:pt>
                <c:pt idx="6">
                  <c:v>0.43972328912994046</c:v>
                </c:pt>
                <c:pt idx="7">
                  <c:v>0.449472916990455</c:v>
                </c:pt>
              </c:numCache>
            </c:numRef>
          </c:val>
          <c:extLst>
            <c:ext xmlns:c16="http://schemas.microsoft.com/office/drawing/2014/chart" uri="{C3380CC4-5D6E-409C-BE32-E72D297353CC}">
              <c16:uniqueId val="{00000001-CCF1-417B-BB6B-6A1C0E0BDA15}"/>
            </c:ext>
          </c:extLst>
        </c:ser>
        <c:ser>
          <c:idx val="2"/>
          <c:order val="2"/>
          <c:tx>
            <c:strRef>
              <c:f>'Municipal waste'!$D$2</c:f>
              <c:strCache>
                <c:ptCount val="1"/>
                <c:pt idx="0">
                  <c:v>Recycling rate EU average</c:v>
                </c:pt>
              </c:strCache>
            </c:strRef>
          </c:tx>
          <c:spPr>
            <a:solidFill>
              <a:srgbClr val="6AAFC8"/>
            </a:solidFill>
            <a:ln>
              <a:noFill/>
            </a:ln>
            <a:effectLst/>
          </c:spPr>
          <c:invertIfNegative val="0"/>
          <c:cat>
            <c:numRef>
              <c:f>'Municipal waste'!$A$3:$A$10</c:f>
              <c:numCache>
                <c:formatCode>General</c:formatCode>
                <c:ptCount val="8"/>
                <c:pt idx="0">
                  <c:v>2016</c:v>
                </c:pt>
                <c:pt idx="1">
                  <c:v>2017</c:v>
                </c:pt>
                <c:pt idx="2">
                  <c:v>2018</c:v>
                </c:pt>
                <c:pt idx="3">
                  <c:v>2019</c:v>
                </c:pt>
                <c:pt idx="4">
                  <c:v>2020</c:v>
                </c:pt>
                <c:pt idx="5">
                  <c:v>2021</c:v>
                </c:pt>
                <c:pt idx="6">
                  <c:v>2022</c:v>
                </c:pt>
                <c:pt idx="7">
                  <c:v>2023</c:v>
                </c:pt>
              </c:numCache>
            </c:numRef>
          </c:cat>
          <c:val>
            <c:numRef>
              <c:f>'Municipal waste'!$D$3:$D$10</c:f>
              <c:numCache>
                <c:formatCode>0.0\ %</c:formatCode>
                <c:ptCount val="8"/>
                <c:pt idx="0">
                  <c:v>0.46746121918983469</c:v>
                </c:pt>
                <c:pt idx="1">
                  <c:v>0.47099708529515388</c:v>
                </c:pt>
                <c:pt idx="2">
                  <c:v>0.4751989359506501</c:v>
                </c:pt>
                <c:pt idx="3">
                  <c:v>0.48210681025371177</c:v>
                </c:pt>
                <c:pt idx="4">
                  <c:v>0.49579102816352105</c:v>
                </c:pt>
                <c:pt idx="5">
                  <c:v>0.50495413314419757</c:v>
                </c:pt>
                <c:pt idx="6">
                  <c:v>0.49453231790665886</c:v>
                </c:pt>
                <c:pt idx="7">
                  <c:v>0.48199999999999998</c:v>
                </c:pt>
              </c:numCache>
            </c:numRef>
          </c:val>
          <c:extLst>
            <c:ext xmlns:c16="http://schemas.microsoft.com/office/drawing/2014/chart" uri="{C3380CC4-5D6E-409C-BE32-E72D297353CC}">
              <c16:uniqueId val="{00000002-CCF1-417B-BB6B-6A1C0E0BDA15}"/>
            </c:ext>
          </c:extLst>
        </c:ser>
        <c:dLbls>
          <c:showLegendKey val="0"/>
          <c:showVal val="0"/>
          <c:showCatName val="0"/>
          <c:showSerName val="0"/>
          <c:showPercent val="0"/>
          <c:showBubbleSize val="0"/>
        </c:dLbls>
        <c:gapWidth val="219"/>
        <c:overlap val="-27"/>
        <c:axId val="924580127"/>
        <c:axId val="924566207"/>
      </c:barChart>
      <c:catAx>
        <c:axId val="9245801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24566207"/>
        <c:crosses val="autoZero"/>
        <c:auto val="1"/>
        <c:lblAlgn val="ctr"/>
        <c:lblOffset val="100"/>
        <c:noMultiLvlLbl val="0"/>
      </c:catAx>
      <c:valAx>
        <c:axId val="924566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24580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Sludge formation</a:t>
            </a:r>
            <a:r>
              <a:rPr lang="fi-FI" baseline="0"/>
              <a:t> </a:t>
            </a:r>
            <a:r>
              <a:rPr lang="fi-FI"/>
              <a:t>and agricultural use</a:t>
            </a:r>
          </a:p>
          <a:p>
            <a:pPr>
              <a:defRPr/>
            </a:pPr>
            <a:r>
              <a:rPr lang="fi-FI"/>
              <a:t>of municipal</a:t>
            </a:r>
            <a:r>
              <a:rPr lang="fi-FI" baseline="0"/>
              <a:t> sewage sludge</a:t>
            </a:r>
            <a:endParaRPr lang="fi-FI"/>
          </a:p>
          <a:p>
            <a:pPr>
              <a:defRPr/>
            </a:pPr>
            <a:r>
              <a:rPr lang="fi-FI" baseline="0"/>
              <a:t>in 2019-2023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lineChart>
        <c:grouping val="standard"/>
        <c:varyColors val="0"/>
        <c:ser>
          <c:idx val="0"/>
          <c:order val="0"/>
          <c:tx>
            <c:strRef>
              <c:f>Sludges!$B$2</c:f>
              <c:strCache>
                <c:ptCount val="1"/>
                <c:pt idx="0">
                  <c:v>Sludge formation in wastewater treatment plants</c:v>
                </c:pt>
              </c:strCache>
            </c:strRef>
          </c:tx>
          <c:spPr>
            <a:ln w="28575" cap="rnd">
              <a:solidFill>
                <a:srgbClr val="71C195"/>
              </a:solidFill>
              <a:round/>
            </a:ln>
            <a:effectLst/>
          </c:spPr>
          <c:marker>
            <c:symbol val="none"/>
          </c:marker>
          <c:cat>
            <c:numRef>
              <c:f>Sludges!$A$3:$A$7</c:f>
              <c:numCache>
                <c:formatCode>General</c:formatCode>
                <c:ptCount val="5"/>
                <c:pt idx="0">
                  <c:v>2019</c:v>
                </c:pt>
                <c:pt idx="1">
                  <c:v>2020</c:v>
                </c:pt>
                <c:pt idx="2">
                  <c:v>2021</c:v>
                </c:pt>
                <c:pt idx="3">
                  <c:v>2022</c:v>
                </c:pt>
                <c:pt idx="4">
                  <c:v>2023</c:v>
                </c:pt>
              </c:numCache>
            </c:numRef>
          </c:cat>
          <c:val>
            <c:numRef>
              <c:f>Sludges!$B$3:$B$7</c:f>
              <c:numCache>
                <c:formatCode>_-* #\ ##0_-;\-* #\ ##0_-;_-* "-"??_-;_-@_-</c:formatCode>
                <c:ptCount val="5"/>
                <c:pt idx="0">
                  <c:v>160173</c:v>
                </c:pt>
                <c:pt idx="1">
                  <c:v>153651</c:v>
                </c:pt>
                <c:pt idx="2">
                  <c:v>155211</c:v>
                </c:pt>
                <c:pt idx="3">
                  <c:v>154397</c:v>
                </c:pt>
                <c:pt idx="4">
                  <c:v>141588</c:v>
                </c:pt>
              </c:numCache>
            </c:numRef>
          </c:val>
          <c:smooth val="0"/>
          <c:extLst>
            <c:ext xmlns:c16="http://schemas.microsoft.com/office/drawing/2014/chart" uri="{C3380CC4-5D6E-409C-BE32-E72D297353CC}">
              <c16:uniqueId val="{00000000-56AB-445A-83C2-B6C343FBFEB7}"/>
            </c:ext>
          </c:extLst>
        </c:ser>
        <c:ser>
          <c:idx val="1"/>
          <c:order val="1"/>
          <c:tx>
            <c:strRef>
              <c:f>Sludges!$C$2</c:f>
              <c:strCache>
                <c:ptCount val="1"/>
                <c:pt idx="0">
                  <c:v>Sludge used in agriculture</c:v>
                </c:pt>
              </c:strCache>
            </c:strRef>
          </c:tx>
          <c:spPr>
            <a:ln w="28575" cap="rnd">
              <a:solidFill>
                <a:srgbClr val="355F4F"/>
              </a:solidFill>
              <a:round/>
            </a:ln>
            <a:effectLst/>
          </c:spPr>
          <c:marker>
            <c:symbol val="none"/>
          </c:marker>
          <c:cat>
            <c:numRef>
              <c:f>Sludges!$A$3:$A$7</c:f>
              <c:numCache>
                <c:formatCode>General</c:formatCode>
                <c:ptCount val="5"/>
                <c:pt idx="0">
                  <c:v>2019</c:v>
                </c:pt>
                <c:pt idx="1">
                  <c:v>2020</c:v>
                </c:pt>
                <c:pt idx="2">
                  <c:v>2021</c:v>
                </c:pt>
                <c:pt idx="3">
                  <c:v>2022</c:v>
                </c:pt>
                <c:pt idx="4">
                  <c:v>2023</c:v>
                </c:pt>
              </c:numCache>
            </c:numRef>
          </c:cat>
          <c:val>
            <c:numRef>
              <c:f>Sludges!$C$3:$C$7</c:f>
              <c:numCache>
                <c:formatCode>_-* #\ ##0_-;\-* #\ ##0_-;_-* "-"??_-;_-@_-</c:formatCode>
                <c:ptCount val="5"/>
                <c:pt idx="0">
                  <c:v>64069</c:v>
                </c:pt>
                <c:pt idx="1">
                  <c:v>59023</c:v>
                </c:pt>
                <c:pt idx="2">
                  <c:v>59563</c:v>
                </c:pt>
                <c:pt idx="3">
                  <c:v>60466</c:v>
                </c:pt>
                <c:pt idx="4">
                  <c:v>55629</c:v>
                </c:pt>
              </c:numCache>
            </c:numRef>
          </c:val>
          <c:smooth val="0"/>
          <c:extLst>
            <c:ext xmlns:c16="http://schemas.microsoft.com/office/drawing/2014/chart" uri="{C3380CC4-5D6E-409C-BE32-E72D297353CC}">
              <c16:uniqueId val="{00000001-56AB-445A-83C2-B6C343FBFEB7}"/>
            </c:ext>
          </c:extLst>
        </c:ser>
        <c:dLbls>
          <c:showLegendKey val="0"/>
          <c:showVal val="0"/>
          <c:showCatName val="0"/>
          <c:showSerName val="0"/>
          <c:showPercent val="0"/>
          <c:showBubbleSize val="0"/>
        </c:dLbls>
        <c:smooth val="0"/>
        <c:axId val="1560813039"/>
        <c:axId val="1560811119"/>
      </c:lineChart>
      <c:catAx>
        <c:axId val="15608130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60811119"/>
        <c:crosses val="autoZero"/>
        <c:auto val="1"/>
        <c:lblAlgn val="ctr"/>
        <c:lblOffset val="100"/>
        <c:noMultiLvlLbl val="0"/>
      </c:catAx>
      <c:valAx>
        <c:axId val="15608111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0.11070639622204823"/>
              <c:y val="0.1890042743312446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15608130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Material-specific recycling rates</a:t>
            </a:r>
          </a:p>
          <a:p>
            <a:pPr>
              <a:defRPr/>
            </a:pPr>
            <a:r>
              <a:rPr lang="fi-FI"/>
              <a:t>in</a:t>
            </a:r>
            <a:r>
              <a:rPr lang="fi-FI" baseline="0"/>
              <a:t> 2016-2023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'Municipal waste'!$A$26</c:f>
              <c:strCache>
                <c:ptCount val="1"/>
                <c:pt idx="0">
                  <c:v>2016</c:v>
                </c:pt>
              </c:strCache>
            </c:strRef>
          </c:tx>
          <c:spPr>
            <a:solidFill>
              <a:srgbClr val="355F4F"/>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waste'!$B$26:$H$26</c:f>
              <c:numCache>
                <c:formatCode>0%</c:formatCode>
                <c:ptCount val="7"/>
                <c:pt idx="0">
                  <c:v>0.58018284842122825</c:v>
                </c:pt>
                <c:pt idx="1">
                  <c:v>0.85285728869681754</c:v>
                </c:pt>
                <c:pt idx="2">
                  <c:v>8.4607126028185042E-2</c:v>
                </c:pt>
                <c:pt idx="3">
                  <c:v>0.72554826228834213</c:v>
                </c:pt>
                <c:pt idx="4">
                  <c:v>0.46437928374856952</c:v>
                </c:pt>
                <c:pt idx="5">
                  <c:v>5.6044847751874752E-2</c:v>
                </c:pt>
                <c:pt idx="6">
                  <c:v>0.81045389967171177</c:v>
                </c:pt>
              </c:numCache>
            </c:numRef>
          </c:val>
          <c:extLst>
            <c:ext xmlns:c16="http://schemas.microsoft.com/office/drawing/2014/chart" uri="{C3380CC4-5D6E-409C-BE32-E72D297353CC}">
              <c16:uniqueId val="{00000000-2068-4AA5-86C2-D8496A2B7219}"/>
            </c:ext>
          </c:extLst>
        </c:ser>
        <c:ser>
          <c:idx val="1"/>
          <c:order val="1"/>
          <c:tx>
            <c:strRef>
              <c:f>'Municipal waste'!$A$27</c:f>
              <c:strCache>
                <c:ptCount val="1"/>
                <c:pt idx="0">
                  <c:v>2017</c:v>
                </c:pt>
              </c:strCache>
            </c:strRef>
          </c:tx>
          <c:spPr>
            <a:solidFill>
              <a:srgbClr val="71C195"/>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waste'!$B$27:$H$27</c:f>
              <c:numCache>
                <c:formatCode>0%</c:formatCode>
                <c:ptCount val="7"/>
                <c:pt idx="0">
                  <c:v>0.55144227002848067</c:v>
                </c:pt>
                <c:pt idx="1">
                  <c:v>0.84908591214273277</c:v>
                </c:pt>
                <c:pt idx="2">
                  <c:v>5.6403200164168117E-2</c:v>
                </c:pt>
                <c:pt idx="3">
                  <c:v>0.72072496050993196</c:v>
                </c:pt>
                <c:pt idx="4">
                  <c:v>0.47098237835693413</c:v>
                </c:pt>
                <c:pt idx="5">
                  <c:v>1.1856458735519181E-2</c:v>
                </c:pt>
                <c:pt idx="6">
                  <c:v>0.80303864039764195</c:v>
                </c:pt>
              </c:numCache>
            </c:numRef>
          </c:val>
          <c:extLst>
            <c:ext xmlns:c16="http://schemas.microsoft.com/office/drawing/2014/chart" uri="{C3380CC4-5D6E-409C-BE32-E72D297353CC}">
              <c16:uniqueId val="{00000001-2068-4AA5-86C2-D8496A2B7219}"/>
            </c:ext>
          </c:extLst>
        </c:ser>
        <c:ser>
          <c:idx val="2"/>
          <c:order val="2"/>
          <c:tx>
            <c:strRef>
              <c:f>'Municipal waste'!$A$28</c:f>
              <c:strCache>
                <c:ptCount val="1"/>
                <c:pt idx="0">
                  <c:v>2018</c:v>
                </c:pt>
              </c:strCache>
            </c:strRef>
          </c:tx>
          <c:spPr>
            <a:solidFill>
              <a:srgbClr val="6AAFC8"/>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waste'!$B$28:$H$28</c:f>
              <c:numCache>
                <c:formatCode>0%</c:formatCode>
                <c:ptCount val="7"/>
                <c:pt idx="0">
                  <c:v>0.57019942332473106</c:v>
                </c:pt>
                <c:pt idx="1">
                  <c:v>0.82242856494584293</c:v>
                </c:pt>
                <c:pt idx="2">
                  <c:v>0.13212088482474513</c:v>
                </c:pt>
                <c:pt idx="3">
                  <c:v>0.64029306965425237</c:v>
                </c:pt>
                <c:pt idx="4">
                  <c:v>0.44618902896138862</c:v>
                </c:pt>
                <c:pt idx="5">
                  <c:v>0.39991897716218872</c:v>
                </c:pt>
                <c:pt idx="6">
                  <c:v>0.7828581566415419</c:v>
                </c:pt>
              </c:numCache>
            </c:numRef>
          </c:val>
          <c:extLst>
            <c:ext xmlns:c16="http://schemas.microsoft.com/office/drawing/2014/chart" uri="{C3380CC4-5D6E-409C-BE32-E72D297353CC}">
              <c16:uniqueId val="{00000002-2068-4AA5-86C2-D8496A2B7219}"/>
            </c:ext>
          </c:extLst>
        </c:ser>
        <c:ser>
          <c:idx val="3"/>
          <c:order val="3"/>
          <c:tx>
            <c:strRef>
              <c:f>'Municipal waste'!$A$29</c:f>
              <c:strCache>
                <c:ptCount val="1"/>
                <c:pt idx="0">
                  <c:v>2019</c:v>
                </c:pt>
              </c:strCache>
            </c:strRef>
          </c:tx>
          <c:spPr>
            <a:solidFill>
              <a:srgbClr val="F29897"/>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waste'!$B$29:$H$29</c:f>
              <c:numCache>
                <c:formatCode>0%</c:formatCode>
                <c:ptCount val="7"/>
                <c:pt idx="0">
                  <c:v>0.57167532037881164</c:v>
                </c:pt>
                <c:pt idx="1">
                  <c:v>0.82404120489640442</c:v>
                </c:pt>
                <c:pt idx="2">
                  <c:v>0.17870249554817697</c:v>
                </c:pt>
                <c:pt idx="3">
                  <c:v>0.68509849033438974</c:v>
                </c:pt>
                <c:pt idx="4">
                  <c:v>0.47607618177879957</c:v>
                </c:pt>
                <c:pt idx="5">
                  <c:v>0.57370981491408057</c:v>
                </c:pt>
                <c:pt idx="6">
                  <c:v>0.77895230048920672</c:v>
                </c:pt>
              </c:numCache>
            </c:numRef>
          </c:val>
          <c:extLst>
            <c:ext xmlns:c16="http://schemas.microsoft.com/office/drawing/2014/chart" uri="{C3380CC4-5D6E-409C-BE32-E72D297353CC}">
              <c16:uniqueId val="{00000003-2068-4AA5-86C2-D8496A2B7219}"/>
            </c:ext>
          </c:extLst>
        </c:ser>
        <c:ser>
          <c:idx val="4"/>
          <c:order val="4"/>
          <c:tx>
            <c:strRef>
              <c:f>'Municipal waste'!$A$30</c:f>
              <c:strCache>
                <c:ptCount val="1"/>
                <c:pt idx="0">
                  <c:v>2020</c:v>
                </c:pt>
              </c:strCache>
            </c:strRef>
          </c:tx>
          <c:spPr>
            <a:solidFill>
              <a:srgbClr val="BF8718"/>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waste'!$B$30:$H$30</c:f>
              <c:numCache>
                <c:formatCode>0%</c:formatCode>
                <c:ptCount val="7"/>
                <c:pt idx="0">
                  <c:v>0.57950842114493784</c:v>
                </c:pt>
                <c:pt idx="1">
                  <c:v>0.77403879137640452</c:v>
                </c:pt>
                <c:pt idx="2">
                  <c:v>0.16089608187149618</c:v>
                </c:pt>
                <c:pt idx="3">
                  <c:v>0.66756947727988125</c:v>
                </c:pt>
                <c:pt idx="4">
                  <c:v>0.44948193820072402</c:v>
                </c:pt>
                <c:pt idx="5">
                  <c:v>0.58836027391734924</c:v>
                </c:pt>
                <c:pt idx="6">
                  <c:v>0.77412095186843843</c:v>
                </c:pt>
              </c:numCache>
            </c:numRef>
          </c:val>
          <c:extLst>
            <c:ext xmlns:c16="http://schemas.microsoft.com/office/drawing/2014/chart" uri="{C3380CC4-5D6E-409C-BE32-E72D297353CC}">
              <c16:uniqueId val="{00000004-2068-4AA5-86C2-D8496A2B7219}"/>
            </c:ext>
          </c:extLst>
        </c:ser>
        <c:ser>
          <c:idx val="5"/>
          <c:order val="5"/>
          <c:tx>
            <c:strRef>
              <c:f>'Municipal waste'!$A$31</c:f>
              <c:strCache>
                <c:ptCount val="1"/>
                <c:pt idx="0">
                  <c:v>2021</c:v>
                </c:pt>
              </c:strCache>
            </c:strRef>
          </c:tx>
          <c:spPr>
            <a:solidFill>
              <a:srgbClr val="2E7B93"/>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waste'!$B$31:$H$31</c:f>
              <c:numCache>
                <c:formatCode>0%</c:formatCode>
                <c:ptCount val="7"/>
                <c:pt idx="0">
                  <c:v>0.54566222185926583</c:v>
                </c:pt>
                <c:pt idx="1">
                  <c:v>0.79509074696917226</c:v>
                </c:pt>
                <c:pt idx="2">
                  <c:v>0.128131982686706</c:v>
                </c:pt>
                <c:pt idx="3">
                  <c:v>0.65563869992795953</c:v>
                </c:pt>
                <c:pt idx="4">
                  <c:v>0.41042406939606796</c:v>
                </c:pt>
                <c:pt idx="5">
                  <c:v>0.44379146246107354</c:v>
                </c:pt>
                <c:pt idx="6">
                  <c:v>0.73894755281948932</c:v>
                </c:pt>
              </c:numCache>
            </c:numRef>
          </c:val>
          <c:extLst>
            <c:ext xmlns:c16="http://schemas.microsoft.com/office/drawing/2014/chart" uri="{C3380CC4-5D6E-409C-BE32-E72D297353CC}">
              <c16:uniqueId val="{00000005-2068-4AA5-86C2-D8496A2B7219}"/>
            </c:ext>
          </c:extLst>
        </c:ser>
        <c:ser>
          <c:idx val="7"/>
          <c:order val="6"/>
          <c:tx>
            <c:strRef>
              <c:f>'Municipal waste'!$A$32</c:f>
              <c:strCache>
                <c:ptCount val="1"/>
                <c:pt idx="0">
                  <c:v>2022</c:v>
                </c:pt>
              </c:strCache>
            </c:strRef>
          </c:tx>
          <c:spPr>
            <a:solidFill>
              <a:srgbClr val="88AAFF"/>
            </a:solidFill>
            <a:ln>
              <a:noFill/>
            </a:ln>
            <a:effectLst/>
          </c:spPr>
          <c:invertIfNegative val="0"/>
          <c:val>
            <c:numRef>
              <c:f>'Municipal waste'!$B$32:$H$32</c:f>
              <c:numCache>
                <c:formatCode>0%</c:formatCode>
                <c:ptCount val="7"/>
                <c:pt idx="0">
                  <c:v>0.60816990481537503</c:v>
                </c:pt>
                <c:pt idx="1">
                  <c:v>0.59771526183158918</c:v>
                </c:pt>
                <c:pt idx="2">
                  <c:v>0.20884491713827014</c:v>
                </c:pt>
                <c:pt idx="3">
                  <c:v>0.74640250096555338</c:v>
                </c:pt>
                <c:pt idx="4">
                  <c:v>0.46382771318669785</c:v>
                </c:pt>
                <c:pt idx="5">
                  <c:v>0.56685847438851267</c:v>
                </c:pt>
                <c:pt idx="6">
                  <c:v>0.81102261404758846</c:v>
                </c:pt>
              </c:numCache>
            </c:numRef>
          </c:val>
          <c:extLst>
            <c:ext xmlns:c16="http://schemas.microsoft.com/office/drawing/2014/chart" uri="{C3380CC4-5D6E-409C-BE32-E72D297353CC}">
              <c16:uniqueId val="{00000000-4880-4AC2-B3C7-A278BB6037AD}"/>
            </c:ext>
          </c:extLst>
        </c:ser>
        <c:ser>
          <c:idx val="6"/>
          <c:order val="7"/>
          <c:tx>
            <c:strRef>
              <c:f>'Municipal waste'!$A$33</c:f>
              <c:strCache>
                <c:ptCount val="1"/>
                <c:pt idx="0">
                  <c:v>2023</c:v>
                </c:pt>
              </c:strCache>
            </c:strRef>
          </c:tx>
          <c:spPr>
            <a:solidFill>
              <a:srgbClr val="2A4E96"/>
            </a:solidFill>
            <a:ln>
              <a:noFill/>
            </a:ln>
            <a:effectLst/>
          </c:spPr>
          <c:invertIfNegative val="0"/>
          <c:cat>
            <c:strRef>
              <c:f>'Municipal waste'!$B$25:$H$25</c:f>
              <c:strCache>
                <c:ptCount val="7"/>
                <c:pt idx="0">
                  <c:v>Paper and cardboard</c:v>
                </c:pt>
                <c:pt idx="1">
                  <c:v>Metal</c:v>
                </c:pt>
                <c:pt idx="2">
                  <c:v>Plastic</c:v>
                </c:pt>
                <c:pt idx="3">
                  <c:v>Glass</c:v>
                </c:pt>
                <c:pt idx="4">
                  <c:v>Biowaste</c:v>
                </c:pt>
                <c:pt idx="5">
                  <c:v>Wood waste</c:v>
                </c:pt>
                <c:pt idx="6">
                  <c:v>WEEE</c:v>
                </c:pt>
              </c:strCache>
            </c:strRef>
          </c:cat>
          <c:val>
            <c:numRef>
              <c:f>'Municipal waste'!$B$33:$H$33</c:f>
              <c:numCache>
                <c:formatCode>0%</c:formatCode>
                <c:ptCount val="7"/>
                <c:pt idx="0">
                  <c:v>0.58254888090432799</c:v>
                </c:pt>
                <c:pt idx="1">
                  <c:v>0.67525260293405687</c:v>
                </c:pt>
                <c:pt idx="2">
                  <c:v>0.18992974813241389</c:v>
                </c:pt>
                <c:pt idx="3">
                  <c:v>0.8040868801776655</c:v>
                </c:pt>
                <c:pt idx="4">
                  <c:v>0.48403892193633075</c:v>
                </c:pt>
                <c:pt idx="5">
                  <c:v>0.47891430372331095</c:v>
                </c:pt>
                <c:pt idx="6">
                  <c:v>0.87794375473902853</c:v>
                </c:pt>
              </c:numCache>
            </c:numRef>
          </c:val>
          <c:extLst>
            <c:ext xmlns:c16="http://schemas.microsoft.com/office/drawing/2014/chart" uri="{C3380CC4-5D6E-409C-BE32-E72D297353CC}">
              <c16:uniqueId val="{00000006-2068-4AA5-86C2-D8496A2B7219}"/>
            </c:ext>
          </c:extLst>
        </c:ser>
        <c:dLbls>
          <c:showLegendKey val="0"/>
          <c:showVal val="0"/>
          <c:showCatName val="0"/>
          <c:showSerName val="0"/>
          <c:showPercent val="0"/>
          <c:showBubbleSize val="0"/>
        </c:dLbls>
        <c:gapWidth val="219"/>
        <c:overlap val="-27"/>
        <c:axId val="354484191"/>
        <c:axId val="354472191"/>
      </c:barChart>
      <c:catAx>
        <c:axId val="354484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4472191"/>
        <c:crosses val="autoZero"/>
        <c:auto val="1"/>
        <c:lblAlgn val="ctr"/>
        <c:lblOffset val="100"/>
        <c:noMultiLvlLbl val="0"/>
      </c:catAx>
      <c:valAx>
        <c:axId val="35447219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4484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home composted biowaste</a:t>
            </a:r>
            <a:endParaRPr lang="fi-FI" baseline="0"/>
          </a:p>
          <a:p>
            <a:pPr>
              <a:defRPr/>
            </a:pPr>
            <a:r>
              <a:rPr lang="fi-FI" baseline="0"/>
              <a:t>in 2021-2023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'Home composting'!$B$2</c:f>
              <c:strCache>
                <c:ptCount val="1"/>
                <c:pt idx="0">
                  <c:v>Amount (tn)</c:v>
                </c:pt>
              </c:strCache>
            </c:strRef>
          </c:tx>
          <c:spPr>
            <a:solidFill>
              <a:srgbClr val="355F4F"/>
            </a:solidFill>
            <a:ln>
              <a:noFill/>
            </a:ln>
            <a:effectLst/>
          </c:spPr>
          <c:invertIfNegative val="0"/>
          <c:cat>
            <c:numRef>
              <c:f>'Home composting'!$A$3:$A$5</c:f>
              <c:numCache>
                <c:formatCode>General</c:formatCode>
                <c:ptCount val="3"/>
                <c:pt idx="0">
                  <c:v>2021</c:v>
                </c:pt>
                <c:pt idx="1">
                  <c:v>2022</c:v>
                </c:pt>
                <c:pt idx="2">
                  <c:v>2023</c:v>
                </c:pt>
              </c:numCache>
            </c:numRef>
          </c:cat>
          <c:val>
            <c:numRef>
              <c:f>'Home composting'!$B$3:$B$5</c:f>
              <c:numCache>
                <c:formatCode>_-* #\ ##0_-;\-* #\ ##0_-;_-* "-"??_-;_-@_-</c:formatCode>
                <c:ptCount val="3"/>
                <c:pt idx="0">
                  <c:v>59669.56744405489</c:v>
                </c:pt>
                <c:pt idx="1">
                  <c:v>59444.947516705928</c:v>
                </c:pt>
                <c:pt idx="2">
                  <c:v>59173.558959715221</c:v>
                </c:pt>
              </c:numCache>
            </c:numRef>
          </c:val>
          <c:extLst>
            <c:ext xmlns:c16="http://schemas.microsoft.com/office/drawing/2014/chart" uri="{C3380CC4-5D6E-409C-BE32-E72D297353CC}">
              <c16:uniqueId val="{00000000-7D72-4D8D-93DF-84D4691EFC8D}"/>
            </c:ext>
          </c:extLst>
        </c:ser>
        <c:dLbls>
          <c:showLegendKey val="0"/>
          <c:showVal val="0"/>
          <c:showCatName val="0"/>
          <c:showSerName val="0"/>
          <c:showPercent val="0"/>
          <c:showBubbleSize val="0"/>
        </c:dLbls>
        <c:gapWidth val="219"/>
        <c:axId val="350157375"/>
        <c:axId val="350176575"/>
      </c:barChart>
      <c:lineChart>
        <c:grouping val="standard"/>
        <c:varyColors val="0"/>
        <c:ser>
          <c:idx val="1"/>
          <c:order val="1"/>
          <c:tx>
            <c:strRef>
              <c:f>'Home composting'!$C$2</c:f>
              <c:strCache>
                <c:ptCount val="1"/>
                <c:pt idx="0">
                  <c:v>Share of municipal waste</c:v>
                </c:pt>
              </c:strCache>
            </c:strRef>
          </c:tx>
          <c:spPr>
            <a:ln w="28575" cap="rnd">
              <a:solidFill>
                <a:srgbClr val="71C195"/>
              </a:solidFill>
              <a:round/>
            </a:ln>
            <a:effectLst/>
          </c:spPr>
          <c:marker>
            <c:symbol val="none"/>
          </c:marker>
          <c:cat>
            <c:numRef>
              <c:f>'Home composting'!$A$3:$A$5</c:f>
              <c:numCache>
                <c:formatCode>General</c:formatCode>
                <c:ptCount val="3"/>
                <c:pt idx="0">
                  <c:v>2021</c:v>
                </c:pt>
                <c:pt idx="1">
                  <c:v>2022</c:v>
                </c:pt>
                <c:pt idx="2">
                  <c:v>2023</c:v>
                </c:pt>
              </c:numCache>
            </c:numRef>
          </c:cat>
          <c:val>
            <c:numRef>
              <c:f>'Home composting'!$C$3:$C$5</c:f>
              <c:numCache>
                <c:formatCode>0.0\ %</c:formatCode>
                <c:ptCount val="3"/>
                <c:pt idx="0">
                  <c:v>1.7673771111321498E-2</c:v>
                </c:pt>
                <c:pt idx="1">
                  <c:v>2.0512099895241699E-2</c:v>
                </c:pt>
                <c:pt idx="2">
                  <c:v>2.2651882883263599E-2</c:v>
                </c:pt>
              </c:numCache>
            </c:numRef>
          </c:val>
          <c:smooth val="0"/>
          <c:extLst>
            <c:ext xmlns:c16="http://schemas.microsoft.com/office/drawing/2014/chart" uri="{C3380CC4-5D6E-409C-BE32-E72D297353CC}">
              <c16:uniqueId val="{00000001-7D72-4D8D-93DF-84D4691EFC8D}"/>
            </c:ext>
          </c:extLst>
        </c:ser>
        <c:dLbls>
          <c:showLegendKey val="0"/>
          <c:showVal val="0"/>
          <c:showCatName val="0"/>
          <c:showSerName val="0"/>
          <c:showPercent val="0"/>
          <c:showBubbleSize val="0"/>
        </c:dLbls>
        <c:marker val="1"/>
        <c:smooth val="0"/>
        <c:axId val="95821791"/>
        <c:axId val="95814591"/>
      </c:lineChart>
      <c:catAx>
        <c:axId val="35015737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0176575"/>
        <c:crosses val="autoZero"/>
        <c:auto val="1"/>
        <c:lblAlgn val="ctr"/>
        <c:lblOffset val="100"/>
        <c:noMultiLvlLbl val="0"/>
      </c:catAx>
      <c:valAx>
        <c:axId val="350176575"/>
        <c:scaling>
          <c:orientation val="minMax"/>
          <c:max val="800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4912013457653909E-2"/>
              <c:y val="0.15718318497073333"/>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50157375"/>
        <c:crosses val="autoZero"/>
        <c:crossBetween val="between"/>
      </c:valAx>
      <c:valAx>
        <c:axId val="95814591"/>
        <c:scaling>
          <c:orientation val="minMax"/>
          <c:max val="5.000000000000001E-2"/>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Share</a:t>
                </a:r>
              </a:p>
            </c:rich>
          </c:tx>
          <c:layout>
            <c:manualLayout>
              <c:xMode val="edge"/>
              <c:yMode val="edge"/>
              <c:x val="0.86794465636516449"/>
              <c:y val="0.1546539183058704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0\ %"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5821791"/>
        <c:crosses val="max"/>
        <c:crossBetween val="between"/>
      </c:valAx>
      <c:catAx>
        <c:axId val="95821791"/>
        <c:scaling>
          <c:orientation val="minMax"/>
        </c:scaling>
        <c:delete val="1"/>
        <c:axPos val="b"/>
        <c:numFmt formatCode="General" sourceLinked="1"/>
        <c:majorTickMark val="out"/>
        <c:minorTickMark val="none"/>
        <c:tickLblPos val="nextTo"/>
        <c:crossAx val="95814591"/>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Reuse by product</a:t>
            </a:r>
            <a:r>
              <a:rPr lang="fi-FI" baseline="0"/>
              <a:t> type</a:t>
            </a:r>
            <a:endParaRPr lang="fi-FI"/>
          </a:p>
          <a:p>
            <a:pPr>
              <a:defRPr/>
            </a:pPr>
            <a:r>
              <a:rPr lang="fi-FI"/>
              <a:t>in</a:t>
            </a:r>
            <a:r>
              <a:rPr lang="fi-FI" baseline="0"/>
              <a:t> </a:t>
            </a:r>
            <a:r>
              <a:rPr lang="fi-FI"/>
              <a:t>2021</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Reuse!$A$3</c:f>
              <c:strCache>
                <c:ptCount val="1"/>
                <c:pt idx="0">
                  <c:v>2021</c:v>
                </c:pt>
              </c:strCache>
            </c:strRef>
          </c:tx>
          <c:spPr>
            <a:solidFill>
              <a:srgbClr val="355F4F"/>
            </a:solidFill>
            <a:ln>
              <a:noFill/>
            </a:ln>
            <a:effectLst/>
          </c:spPr>
          <c:invertIfNegative val="0"/>
          <c:cat>
            <c:strRef>
              <c:f>Reuse!$B$2:$E$2</c:f>
              <c:strCache>
                <c:ptCount val="4"/>
                <c:pt idx="0">
                  <c:v>Textiles</c:v>
                </c:pt>
                <c:pt idx="1">
                  <c:v>Furnitures</c:v>
                </c:pt>
                <c:pt idx="2">
                  <c:v>Electronics</c:v>
                </c:pt>
                <c:pt idx="3">
                  <c:v>Building</c:v>
                </c:pt>
              </c:strCache>
            </c:strRef>
          </c:cat>
          <c:val>
            <c:numRef>
              <c:f>Reuse!$B$3:$E$3</c:f>
              <c:numCache>
                <c:formatCode>_-* #\ ##0.0_-;\-* #\ ##0.0_-;_-* "-"??_-;_-@_-</c:formatCode>
                <c:ptCount val="4"/>
                <c:pt idx="0">
                  <c:v>16110.3</c:v>
                </c:pt>
                <c:pt idx="1">
                  <c:v>15536.5</c:v>
                </c:pt>
                <c:pt idx="2">
                  <c:v>3063.7</c:v>
                </c:pt>
                <c:pt idx="3">
                  <c:v>785.2</c:v>
                </c:pt>
              </c:numCache>
            </c:numRef>
          </c:val>
          <c:extLst>
            <c:ext xmlns:c16="http://schemas.microsoft.com/office/drawing/2014/chart" uri="{C3380CC4-5D6E-409C-BE32-E72D297353CC}">
              <c16:uniqueId val="{00000000-C046-4967-993F-57960DC2299A}"/>
            </c:ext>
          </c:extLst>
        </c:ser>
        <c:dLbls>
          <c:showLegendKey val="0"/>
          <c:showVal val="0"/>
          <c:showCatName val="0"/>
          <c:showSerName val="0"/>
          <c:showPercent val="0"/>
          <c:showBubbleSize val="0"/>
        </c:dLbls>
        <c:gapWidth val="219"/>
        <c:overlap val="-27"/>
        <c:axId val="501069375"/>
        <c:axId val="501087615"/>
      </c:barChart>
      <c:catAx>
        <c:axId val="501069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087615"/>
        <c:crosses val="autoZero"/>
        <c:auto val="1"/>
        <c:lblAlgn val="ctr"/>
        <c:lblOffset val="100"/>
        <c:noMultiLvlLbl val="0"/>
      </c:catAx>
      <c:valAx>
        <c:axId val="5010876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5886861435983758E-2"/>
              <c:y val="0.173080459930317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06937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Material recovery</a:t>
            </a:r>
            <a:r>
              <a:rPr lang="fi-FI" baseline="0"/>
              <a:t> of construction and demolition waste</a:t>
            </a:r>
          </a:p>
          <a:p>
            <a:pPr>
              <a:defRPr/>
            </a:pPr>
            <a:r>
              <a:rPr lang="fi-FI" baseline="0"/>
              <a:t>and material recovery rate (%)</a:t>
            </a:r>
          </a:p>
          <a:p>
            <a:pPr>
              <a:defRPr/>
            </a:pPr>
            <a:r>
              <a:rPr lang="fi-FI" baseline="0"/>
              <a:t>in 2015-2023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1"/>
          <c:order val="0"/>
          <c:tx>
            <c:strRef>
              <c:f>'C&amp;D'!$C$19</c:f>
              <c:strCache>
                <c:ptCount val="1"/>
                <c:pt idx="0">
                  <c:v>Recycling</c:v>
                </c:pt>
              </c:strCache>
            </c:strRef>
          </c:tx>
          <c:spPr>
            <a:solidFill>
              <a:srgbClr val="355F4F"/>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'C&amp;D'!$C$20:$C$28</c:f>
              <c:numCache>
                <c:formatCode>_-* #\ ##0_-;\-* #\ ##0_-;_-* "-"??_-;_-@_-</c:formatCode>
                <c:ptCount val="9"/>
                <c:pt idx="0">
                  <c:v>1231799</c:v>
                </c:pt>
                <c:pt idx="1">
                  <c:v>1157422</c:v>
                </c:pt>
                <c:pt idx="2">
                  <c:v>824054</c:v>
                </c:pt>
                <c:pt idx="3">
                  <c:v>829886</c:v>
                </c:pt>
                <c:pt idx="4">
                  <c:v>708381</c:v>
                </c:pt>
                <c:pt idx="5">
                  <c:v>872685</c:v>
                </c:pt>
                <c:pt idx="6">
                  <c:v>982085</c:v>
                </c:pt>
                <c:pt idx="7">
                  <c:v>457532</c:v>
                </c:pt>
                <c:pt idx="8">
                  <c:v>588158</c:v>
                </c:pt>
              </c:numCache>
            </c:numRef>
          </c:val>
          <c:extLst>
            <c:ext xmlns:c16="http://schemas.microsoft.com/office/drawing/2014/chart" uri="{C3380CC4-5D6E-409C-BE32-E72D297353CC}">
              <c16:uniqueId val="{00000001-01AD-4660-B15D-407C09863069}"/>
            </c:ext>
          </c:extLst>
        </c:ser>
        <c:ser>
          <c:idx val="2"/>
          <c:order val="1"/>
          <c:tx>
            <c:strRef>
              <c:f>'C&amp;D'!$D$19</c:f>
              <c:strCache>
                <c:ptCount val="1"/>
                <c:pt idx="0">
                  <c:v>Landfilling</c:v>
                </c:pt>
              </c:strCache>
            </c:strRef>
          </c:tx>
          <c:spPr>
            <a:solidFill>
              <a:srgbClr val="71C195"/>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'C&amp;D'!$D$20:$D$28</c:f>
              <c:numCache>
                <c:formatCode>_-* #\ ##0_-;\-* #\ ##0_-;_-* "-"??_-;_-@_-</c:formatCode>
                <c:ptCount val="9"/>
                <c:pt idx="0">
                  <c:v>0</c:v>
                </c:pt>
                <c:pt idx="1">
                  <c:v>0</c:v>
                </c:pt>
                <c:pt idx="2">
                  <c:v>3673</c:v>
                </c:pt>
                <c:pt idx="3">
                  <c:v>2547</c:v>
                </c:pt>
                <c:pt idx="4">
                  <c:v>9095</c:v>
                </c:pt>
                <c:pt idx="5">
                  <c:v>31788</c:v>
                </c:pt>
                <c:pt idx="6">
                  <c:v>45370</c:v>
                </c:pt>
                <c:pt idx="7">
                  <c:v>61637</c:v>
                </c:pt>
                <c:pt idx="8">
                  <c:v>48246</c:v>
                </c:pt>
              </c:numCache>
            </c:numRef>
          </c:val>
          <c:extLst>
            <c:ext xmlns:c16="http://schemas.microsoft.com/office/drawing/2014/chart" uri="{C3380CC4-5D6E-409C-BE32-E72D297353CC}">
              <c16:uniqueId val="{00000002-01AD-4660-B15D-407C09863069}"/>
            </c:ext>
          </c:extLst>
        </c:ser>
        <c:ser>
          <c:idx val="0"/>
          <c:order val="2"/>
          <c:tx>
            <c:strRef>
              <c:f>'C&amp;D'!$B$19</c:f>
              <c:strCache>
                <c:ptCount val="1"/>
                <c:pt idx="0">
                  <c:v>Preparation for reuse</c:v>
                </c:pt>
              </c:strCache>
            </c:strRef>
          </c:tx>
          <c:spPr>
            <a:solidFill>
              <a:srgbClr val="2E7B93"/>
            </a:solidFill>
            <a:ln>
              <a:noFill/>
            </a:ln>
            <a:effectLst/>
          </c:spPr>
          <c:invertIfNegative val="0"/>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'C&amp;D'!$B$20:$B$28</c:f>
              <c:numCache>
                <c:formatCode>General</c:formatCode>
                <c:ptCount val="9"/>
                <c:pt idx="0">
                  <c:v>0</c:v>
                </c:pt>
                <c:pt idx="1">
                  <c:v>0</c:v>
                </c:pt>
                <c:pt idx="2">
                  <c:v>0</c:v>
                </c:pt>
                <c:pt idx="3">
                  <c:v>0</c:v>
                </c:pt>
                <c:pt idx="4">
                  <c:v>0</c:v>
                </c:pt>
                <c:pt idx="5">
                  <c:v>0</c:v>
                </c:pt>
                <c:pt idx="6">
                  <c:v>0</c:v>
                </c:pt>
                <c:pt idx="7" formatCode="_-* #\ ##0_-;\-* #\ ##0_-;_-* &quot;-&quot;??_-;_-@_-">
                  <c:v>112008</c:v>
                </c:pt>
                <c:pt idx="8" formatCode="_-* #\ ##0_-;\-* #\ ##0_-;_-* &quot;-&quot;??_-;_-@_-">
                  <c:v>89905</c:v>
                </c:pt>
              </c:numCache>
            </c:numRef>
          </c:val>
          <c:extLst>
            <c:ext xmlns:c16="http://schemas.microsoft.com/office/drawing/2014/chart" uri="{C3380CC4-5D6E-409C-BE32-E72D297353CC}">
              <c16:uniqueId val="{00000000-01AD-4660-B15D-407C09863069}"/>
            </c:ext>
          </c:extLst>
        </c:ser>
        <c:dLbls>
          <c:showLegendKey val="0"/>
          <c:showVal val="0"/>
          <c:showCatName val="0"/>
          <c:showSerName val="0"/>
          <c:showPercent val="0"/>
          <c:showBubbleSize val="0"/>
        </c:dLbls>
        <c:gapWidth val="150"/>
        <c:overlap val="100"/>
        <c:axId val="2067531856"/>
        <c:axId val="2067518416"/>
      </c:barChart>
      <c:lineChart>
        <c:grouping val="standard"/>
        <c:varyColors val="0"/>
        <c:ser>
          <c:idx val="3"/>
          <c:order val="3"/>
          <c:tx>
            <c:strRef>
              <c:f>'C&amp;D'!$G$19</c:f>
              <c:strCache>
                <c:ptCount val="1"/>
                <c:pt idx="0">
                  <c:v>Material recovery rate</c:v>
                </c:pt>
              </c:strCache>
            </c:strRef>
          </c:tx>
          <c:spPr>
            <a:ln w="28575" cap="rnd">
              <a:solidFill>
                <a:srgbClr val="BF8718"/>
              </a:solidFill>
              <a:round/>
            </a:ln>
            <a:effectLst/>
          </c:spPr>
          <c:marker>
            <c:symbol val="none"/>
          </c:marker>
          <c:cat>
            <c:numRef>
              <c:f>'C&amp;D'!$A$20:$A$28</c:f>
              <c:numCache>
                <c:formatCode>General</c:formatCode>
                <c:ptCount val="9"/>
                <c:pt idx="0">
                  <c:v>2015</c:v>
                </c:pt>
                <c:pt idx="1">
                  <c:v>2016</c:v>
                </c:pt>
                <c:pt idx="2">
                  <c:v>2017</c:v>
                </c:pt>
                <c:pt idx="3">
                  <c:v>2018</c:v>
                </c:pt>
                <c:pt idx="4">
                  <c:v>2019</c:v>
                </c:pt>
                <c:pt idx="5">
                  <c:v>2020</c:v>
                </c:pt>
                <c:pt idx="6">
                  <c:v>2021</c:v>
                </c:pt>
                <c:pt idx="7">
                  <c:v>2022</c:v>
                </c:pt>
                <c:pt idx="8">
                  <c:v>2023</c:v>
                </c:pt>
              </c:numCache>
            </c:numRef>
          </c:cat>
          <c:val>
            <c:numRef>
              <c:f>'C&amp;D'!$G$20:$G$28</c:f>
              <c:numCache>
                <c:formatCode>0%</c:formatCode>
                <c:ptCount val="9"/>
                <c:pt idx="0">
                  <c:v>0.69468591350877018</c:v>
                </c:pt>
                <c:pt idx="1">
                  <c:v>0.67595369916135217</c:v>
                </c:pt>
                <c:pt idx="2">
                  <c:v>0.54841163254637693</c:v>
                </c:pt>
                <c:pt idx="3">
                  <c:v>0.54340223945437371</c:v>
                </c:pt>
                <c:pt idx="4">
                  <c:v>0.47982173441129083</c:v>
                </c:pt>
                <c:pt idx="5">
                  <c:v>0.55751068516995805</c:v>
                </c:pt>
                <c:pt idx="6">
                  <c:v>0.56618792531392426</c:v>
                </c:pt>
                <c:pt idx="7">
                  <c:v>0.53604280345654898</c:v>
                </c:pt>
                <c:pt idx="8">
                  <c:v>0.539557394585921</c:v>
                </c:pt>
              </c:numCache>
            </c:numRef>
          </c:val>
          <c:smooth val="0"/>
          <c:extLst>
            <c:ext xmlns:c16="http://schemas.microsoft.com/office/drawing/2014/chart" uri="{C3380CC4-5D6E-409C-BE32-E72D297353CC}">
              <c16:uniqueId val="{00000003-01AD-4660-B15D-407C09863069}"/>
            </c:ext>
          </c:extLst>
        </c:ser>
        <c:dLbls>
          <c:showLegendKey val="0"/>
          <c:showVal val="0"/>
          <c:showCatName val="0"/>
          <c:showSerName val="0"/>
          <c:showPercent val="0"/>
          <c:showBubbleSize val="0"/>
        </c:dLbls>
        <c:marker val="1"/>
        <c:smooth val="0"/>
        <c:axId val="961115936"/>
        <c:axId val="961111136"/>
      </c:lineChart>
      <c:catAx>
        <c:axId val="20675318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7518416"/>
        <c:crosses val="autoZero"/>
        <c:auto val="1"/>
        <c:lblAlgn val="ctr"/>
        <c:lblOffset val="100"/>
        <c:noMultiLvlLbl val="0"/>
      </c:catAx>
      <c:valAx>
        <c:axId val="206751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7.0175427517545436E-2"/>
              <c:y val="0.1852283134410040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2067531856"/>
        <c:crosses val="autoZero"/>
        <c:crossBetween val="between"/>
      </c:valAx>
      <c:valAx>
        <c:axId val="961111136"/>
        <c:scaling>
          <c:orientation val="minMax"/>
        </c:scaling>
        <c:delete val="0"/>
        <c:axPos val="r"/>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Material recovery</a:t>
                </a:r>
              </a:p>
              <a:p>
                <a:pPr>
                  <a:defRPr/>
                </a:pPr>
                <a:r>
                  <a:rPr lang="fi-FI"/>
                  <a:t>rate</a:t>
                </a:r>
              </a:p>
            </c:rich>
          </c:tx>
          <c:layout>
            <c:manualLayout>
              <c:xMode val="edge"/>
              <c:yMode val="edge"/>
              <c:x val="0.54429491117671036"/>
              <c:y val="0.15331556554589479"/>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5936"/>
        <c:crosses val="max"/>
        <c:crossBetween val="between"/>
      </c:valAx>
      <c:catAx>
        <c:axId val="961115936"/>
        <c:scaling>
          <c:orientation val="minMax"/>
        </c:scaling>
        <c:delete val="1"/>
        <c:axPos val="b"/>
        <c:numFmt formatCode="General" sourceLinked="1"/>
        <c:majorTickMark val="out"/>
        <c:minorTickMark val="none"/>
        <c:tickLblPos val="nextTo"/>
        <c:crossAx val="961111136"/>
        <c:crosses val="autoZero"/>
        <c:auto val="1"/>
        <c:lblAlgn val="ctr"/>
        <c:lblOffset val="100"/>
        <c:noMultiLvlLbl val="0"/>
      </c:catAx>
      <c:spPr>
        <a:noFill/>
        <a:ln>
          <a:noFill/>
        </a:ln>
        <a:effectLst/>
      </c:spPr>
    </c:plotArea>
    <c:legend>
      <c:legendPos val="r"/>
      <c:layout>
        <c:manualLayout>
          <c:xMode val="edge"/>
          <c:yMode val="edge"/>
          <c:x val="0.65709191765367481"/>
          <c:y val="0.51449397488834581"/>
          <c:w val="0.2004929168394135"/>
          <c:h val="0.1805428694963768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Waste generation in the construction industry</a:t>
            </a:r>
          </a:p>
          <a:p>
            <a:pPr>
              <a:defRPr/>
            </a:pPr>
            <a:r>
              <a:rPr lang="fi-FI"/>
              <a:t>by waste</a:t>
            </a:r>
            <a:r>
              <a:rPr lang="fi-FI" baseline="0"/>
              <a:t> type</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'C&amp;D'!$B$2</c:f>
              <c:strCache>
                <c:ptCount val="1"/>
                <c:pt idx="0">
                  <c:v>Mineral waste</c:v>
                </c:pt>
              </c:strCache>
            </c:strRef>
          </c:tx>
          <c:spPr>
            <a:solidFill>
              <a:srgbClr val="355F4F"/>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'C&amp;D'!$B$3:$B$9</c:f>
              <c:numCache>
                <c:formatCode>_-* #\ ##0_-;\-* #\ ##0_-;_-* "-"??_-;_-@_-</c:formatCode>
                <c:ptCount val="7"/>
                <c:pt idx="0">
                  <c:v>14330000</c:v>
                </c:pt>
                <c:pt idx="1">
                  <c:v>15101000</c:v>
                </c:pt>
                <c:pt idx="2">
                  <c:v>13239000</c:v>
                </c:pt>
                <c:pt idx="3">
                  <c:v>12453000</c:v>
                </c:pt>
                <c:pt idx="4">
                  <c:v>12386000</c:v>
                </c:pt>
                <c:pt idx="5">
                  <c:v>10261000</c:v>
                </c:pt>
                <c:pt idx="6">
                  <c:v>12208000</c:v>
                </c:pt>
              </c:numCache>
            </c:numRef>
          </c:val>
          <c:extLst>
            <c:ext xmlns:c16="http://schemas.microsoft.com/office/drawing/2014/chart" uri="{C3380CC4-5D6E-409C-BE32-E72D297353CC}">
              <c16:uniqueId val="{00000000-91DA-4744-B71F-29B4DD77E83E}"/>
            </c:ext>
          </c:extLst>
        </c:ser>
        <c:ser>
          <c:idx val="1"/>
          <c:order val="1"/>
          <c:tx>
            <c:strRef>
              <c:f>'C&amp;D'!$C$2</c:f>
              <c:strCache>
                <c:ptCount val="1"/>
                <c:pt idx="0">
                  <c:v>Wood waste</c:v>
                </c:pt>
              </c:strCache>
            </c:strRef>
          </c:tx>
          <c:spPr>
            <a:solidFill>
              <a:srgbClr val="71C195"/>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'C&amp;D'!$C$3:$C$9</c:f>
              <c:numCache>
                <c:formatCode>_-* #\ ##0_-;\-* #\ ##0_-;_-* "-"??_-;_-@_-</c:formatCode>
                <c:ptCount val="7"/>
                <c:pt idx="0">
                  <c:v>193000</c:v>
                </c:pt>
                <c:pt idx="1">
                  <c:v>401000</c:v>
                </c:pt>
                <c:pt idx="2">
                  <c:v>381000</c:v>
                </c:pt>
                <c:pt idx="3">
                  <c:v>273000</c:v>
                </c:pt>
                <c:pt idx="4">
                  <c:v>295000</c:v>
                </c:pt>
                <c:pt idx="5">
                  <c:v>248000</c:v>
                </c:pt>
                <c:pt idx="6">
                  <c:v>234000</c:v>
                </c:pt>
              </c:numCache>
            </c:numRef>
          </c:val>
          <c:extLst>
            <c:ext xmlns:c16="http://schemas.microsoft.com/office/drawing/2014/chart" uri="{C3380CC4-5D6E-409C-BE32-E72D297353CC}">
              <c16:uniqueId val="{00000001-91DA-4744-B71F-29B4DD77E83E}"/>
            </c:ext>
          </c:extLst>
        </c:ser>
        <c:ser>
          <c:idx val="2"/>
          <c:order val="2"/>
          <c:tx>
            <c:strRef>
              <c:f>'C&amp;D'!$D$2</c:f>
              <c:strCache>
                <c:ptCount val="1"/>
                <c:pt idx="0">
                  <c:v>Metal waste</c:v>
                </c:pt>
              </c:strCache>
            </c:strRef>
          </c:tx>
          <c:spPr>
            <a:solidFill>
              <a:srgbClr val="2E7B93"/>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'C&amp;D'!$D$3:$D$9</c:f>
              <c:numCache>
                <c:formatCode>_-* #\ ##0_-;\-* #\ ##0_-;_-* "-"??_-;_-@_-</c:formatCode>
                <c:ptCount val="7"/>
                <c:pt idx="0">
                  <c:v>164000</c:v>
                </c:pt>
                <c:pt idx="1">
                  <c:v>170000</c:v>
                </c:pt>
                <c:pt idx="2">
                  <c:v>1000</c:v>
                </c:pt>
                <c:pt idx="3">
                  <c:v>217000</c:v>
                </c:pt>
                <c:pt idx="4">
                  <c:v>264000</c:v>
                </c:pt>
                <c:pt idx="5">
                  <c:v>18000</c:v>
                </c:pt>
                <c:pt idx="6">
                  <c:v>13000</c:v>
                </c:pt>
              </c:numCache>
            </c:numRef>
          </c:val>
          <c:extLst>
            <c:ext xmlns:c16="http://schemas.microsoft.com/office/drawing/2014/chart" uri="{C3380CC4-5D6E-409C-BE32-E72D297353CC}">
              <c16:uniqueId val="{00000002-91DA-4744-B71F-29B4DD77E83E}"/>
            </c:ext>
          </c:extLst>
        </c:ser>
        <c:ser>
          <c:idx val="3"/>
          <c:order val="3"/>
          <c:tx>
            <c:strRef>
              <c:f>'C&amp;D'!$K$2</c:f>
              <c:strCache>
                <c:ptCount val="1"/>
                <c:pt idx="0">
                  <c:v>Other waste total</c:v>
                </c:pt>
              </c:strCache>
            </c:strRef>
          </c:tx>
          <c:spPr>
            <a:solidFill>
              <a:srgbClr val="F29897"/>
            </a:solidFill>
            <a:ln>
              <a:noFill/>
            </a:ln>
            <a:effectLst/>
          </c:spPr>
          <c:invertIfNegative val="0"/>
          <c:cat>
            <c:numRef>
              <c:f>'C&amp;D'!$A$3:$A$9</c:f>
              <c:numCache>
                <c:formatCode>General</c:formatCode>
                <c:ptCount val="7"/>
                <c:pt idx="0">
                  <c:v>2017</c:v>
                </c:pt>
                <c:pt idx="1">
                  <c:v>2018</c:v>
                </c:pt>
                <c:pt idx="2">
                  <c:v>2019</c:v>
                </c:pt>
                <c:pt idx="3">
                  <c:v>2020</c:v>
                </c:pt>
                <c:pt idx="4">
                  <c:v>2021</c:v>
                </c:pt>
                <c:pt idx="5">
                  <c:v>2022</c:v>
                </c:pt>
                <c:pt idx="6">
                  <c:v>2023</c:v>
                </c:pt>
              </c:numCache>
            </c:numRef>
          </c:cat>
          <c:val>
            <c:numRef>
              <c:f>'C&amp;D'!$K$3:$K$9</c:f>
              <c:numCache>
                <c:formatCode>_-* #\ ##0_-;\-* #\ ##0_-;_-* "-"??_-;_-@_-</c:formatCode>
                <c:ptCount val="7"/>
                <c:pt idx="0">
                  <c:v>39000</c:v>
                </c:pt>
                <c:pt idx="1">
                  <c:v>42000</c:v>
                </c:pt>
                <c:pt idx="2">
                  <c:v>47000</c:v>
                </c:pt>
                <c:pt idx="3">
                  <c:v>747000</c:v>
                </c:pt>
                <c:pt idx="4">
                  <c:v>108000</c:v>
                </c:pt>
                <c:pt idx="5">
                  <c:v>147000</c:v>
                </c:pt>
                <c:pt idx="6">
                  <c:v>123000</c:v>
                </c:pt>
              </c:numCache>
            </c:numRef>
          </c:val>
          <c:extLst>
            <c:ext xmlns:c16="http://schemas.microsoft.com/office/drawing/2014/chart" uri="{C3380CC4-5D6E-409C-BE32-E72D297353CC}">
              <c16:uniqueId val="{00000003-91DA-4744-B71F-29B4DD77E83E}"/>
            </c:ext>
          </c:extLst>
        </c:ser>
        <c:dLbls>
          <c:showLegendKey val="0"/>
          <c:showVal val="0"/>
          <c:showCatName val="0"/>
          <c:showSerName val="0"/>
          <c:showPercent val="0"/>
          <c:showBubbleSize val="0"/>
        </c:dLbls>
        <c:gapWidth val="150"/>
        <c:overlap val="100"/>
        <c:axId val="961114016"/>
        <c:axId val="961114496"/>
      </c:barChart>
      <c:catAx>
        <c:axId val="9611140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4496"/>
        <c:crosses val="autoZero"/>
        <c:auto val="1"/>
        <c:lblAlgn val="ctr"/>
        <c:lblOffset val="100"/>
        <c:noMultiLvlLbl val="0"/>
      </c:catAx>
      <c:valAx>
        <c:axId val="9611144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8.2912954266366912E-2"/>
              <c:y val="0.2211407093394253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9611140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Generation</a:t>
            </a:r>
            <a:r>
              <a:rPr lang="fi-FI" baseline="0"/>
              <a:t> and processing of waste oils</a:t>
            </a:r>
            <a:endParaRPr lang="fi-FI"/>
          </a:p>
          <a:p>
            <a:pPr>
              <a:defRPr/>
            </a:pPr>
            <a:r>
              <a:rPr lang="fi-FI"/>
              <a:t>in 2020-2023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'Waste oils'!$A$3</c:f>
              <c:strCache>
                <c:ptCount val="1"/>
                <c:pt idx="0">
                  <c:v>2020</c:v>
                </c:pt>
              </c:strCache>
            </c:strRef>
          </c:tx>
          <c:spPr>
            <a:solidFill>
              <a:srgbClr val="355F4F"/>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oils'!$C$3:$I$3</c:f>
              <c:numCache>
                <c:formatCode>_-* #\ ##0_-;\-* #\ ##0_-;_-* "-"??_-;_-@_-</c:formatCode>
                <c:ptCount val="7"/>
                <c:pt idx="0">
                  <c:v>20681</c:v>
                </c:pt>
                <c:pt idx="1">
                  <c:v>31233</c:v>
                </c:pt>
                <c:pt idx="2">
                  <c:v>0</c:v>
                </c:pt>
                <c:pt idx="3">
                  <c:v>38931</c:v>
                </c:pt>
                <c:pt idx="4">
                  <c:v>20714.479999999996</c:v>
                </c:pt>
                <c:pt idx="5">
                  <c:v>932</c:v>
                </c:pt>
                <c:pt idx="6">
                  <c:v>2158</c:v>
                </c:pt>
              </c:numCache>
            </c:numRef>
          </c:val>
          <c:extLst>
            <c:ext xmlns:c16="http://schemas.microsoft.com/office/drawing/2014/chart" uri="{C3380CC4-5D6E-409C-BE32-E72D297353CC}">
              <c16:uniqueId val="{00000000-A583-4864-B694-F5A0D9DE2C69}"/>
            </c:ext>
          </c:extLst>
        </c:ser>
        <c:ser>
          <c:idx val="1"/>
          <c:order val="1"/>
          <c:tx>
            <c:strRef>
              <c:f>'Waste oils'!$A$4</c:f>
              <c:strCache>
                <c:ptCount val="1"/>
                <c:pt idx="0">
                  <c:v>2021</c:v>
                </c:pt>
              </c:strCache>
            </c:strRef>
          </c:tx>
          <c:spPr>
            <a:solidFill>
              <a:srgbClr val="71C195"/>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oils'!$C$4:$I$4</c:f>
              <c:numCache>
                <c:formatCode>_-* #\ ##0_-;\-* #\ ##0_-;_-* "-"??_-;_-@_-</c:formatCode>
                <c:ptCount val="7"/>
                <c:pt idx="0">
                  <c:v>25478</c:v>
                </c:pt>
                <c:pt idx="1">
                  <c:v>31997</c:v>
                </c:pt>
                <c:pt idx="2">
                  <c:v>0</c:v>
                </c:pt>
                <c:pt idx="3">
                  <c:v>26062</c:v>
                </c:pt>
                <c:pt idx="4">
                  <c:v>22963</c:v>
                </c:pt>
                <c:pt idx="5">
                  <c:v>1019</c:v>
                </c:pt>
                <c:pt idx="6">
                  <c:v>1329</c:v>
                </c:pt>
              </c:numCache>
            </c:numRef>
          </c:val>
          <c:extLst>
            <c:ext xmlns:c16="http://schemas.microsoft.com/office/drawing/2014/chart" uri="{C3380CC4-5D6E-409C-BE32-E72D297353CC}">
              <c16:uniqueId val="{00000001-A583-4864-B694-F5A0D9DE2C69}"/>
            </c:ext>
          </c:extLst>
        </c:ser>
        <c:ser>
          <c:idx val="3"/>
          <c:order val="2"/>
          <c:tx>
            <c:strRef>
              <c:f>'Waste oils'!$A$5</c:f>
              <c:strCache>
                <c:ptCount val="1"/>
                <c:pt idx="0">
                  <c:v>2022</c:v>
                </c:pt>
              </c:strCache>
            </c:strRef>
          </c:tx>
          <c:spPr>
            <a:solidFill>
              <a:srgbClr val="6AAFC8"/>
            </a:solidFill>
            <a:ln>
              <a:noFill/>
            </a:ln>
            <a:effectLst/>
          </c:spPr>
          <c:invertIfNegative val="0"/>
          <c:val>
            <c:numRef>
              <c:f>'Waste oils'!$C$5:$I$5</c:f>
              <c:numCache>
                <c:formatCode>_-* #\ ##0_-;\-* #\ ##0_-;_-* "-"??_-;_-@_-</c:formatCode>
                <c:ptCount val="7"/>
                <c:pt idx="0">
                  <c:v>25392</c:v>
                </c:pt>
                <c:pt idx="1">
                  <c:v>32333.265999999981</c:v>
                </c:pt>
                <c:pt idx="2">
                  <c:v>1070</c:v>
                </c:pt>
                <c:pt idx="3">
                  <c:v>34946</c:v>
                </c:pt>
                <c:pt idx="4">
                  <c:v>20432.0592</c:v>
                </c:pt>
                <c:pt idx="5">
                  <c:v>4455.5503600000002</c:v>
                </c:pt>
                <c:pt idx="6">
                  <c:v>507.53068000000025</c:v>
                </c:pt>
              </c:numCache>
            </c:numRef>
          </c:val>
          <c:extLst>
            <c:ext xmlns:c16="http://schemas.microsoft.com/office/drawing/2014/chart" uri="{C3380CC4-5D6E-409C-BE32-E72D297353CC}">
              <c16:uniqueId val="{00000001-5C9F-42DC-9EC0-DEBC0083A5F5}"/>
            </c:ext>
          </c:extLst>
        </c:ser>
        <c:ser>
          <c:idx val="2"/>
          <c:order val="3"/>
          <c:tx>
            <c:strRef>
              <c:f>'Waste oils'!$A$6</c:f>
              <c:strCache>
                <c:ptCount val="1"/>
                <c:pt idx="0">
                  <c:v>2023</c:v>
                </c:pt>
              </c:strCache>
            </c:strRef>
          </c:tx>
          <c:spPr>
            <a:solidFill>
              <a:srgbClr val="F29897"/>
            </a:solidFill>
            <a:ln>
              <a:noFill/>
            </a:ln>
            <a:effectLst/>
          </c:spPr>
          <c:invertIfNegative val="0"/>
          <c:cat>
            <c:strRef>
              <c:f>'Waste oils'!$C$2:$I$2</c:f>
              <c:strCache>
                <c:ptCount val="7"/>
                <c:pt idx="0">
                  <c:v>Waste oil generation</c:v>
                </c:pt>
                <c:pt idx="1">
                  <c:v>Separately collected waste oils*</c:v>
                </c:pt>
                <c:pt idx="2">
                  <c:v>Export of waste oil*</c:v>
                </c:pt>
                <c:pt idx="3">
                  <c:v>Import of waste oil*</c:v>
                </c:pt>
                <c:pt idx="4">
                  <c:v>Regeneration</c:v>
                </c:pt>
                <c:pt idx="5">
                  <c:v>Energy recovery</c:v>
                </c:pt>
                <c:pt idx="6">
                  <c:v>Final disposal</c:v>
                </c:pt>
              </c:strCache>
            </c:strRef>
          </c:cat>
          <c:val>
            <c:numRef>
              <c:f>'Waste oils'!$C$6:$I$6</c:f>
              <c:numCache>
                <c:formatCode>_-* #\ ##0_-;\-* #\ ##0_-;_-* "-"??_-;_-@_-</c:formatCode>
                <c:ptCount val="7"/>
                <c:pt idx="0">
                  <c:v>0</c:v>
                </c:pt>
                <c:pt idx="1">
                  <c:v>37156</c:v>
                </c:pt>
                <c:pt idx="2">
                  <c:v>0</c:v>
                </c:pt>
                <c:pt idx="3">
                  <c:v>43630</c:v>
                </c:pt>
                <c:pt idx="4">
                  <c:v>55662</c:v>
                </c:pt>
                <c:pt idx="5">
                  <c:v>4355</c:v>
                </c:pt>
                <c:pt idx="6">
                  <c:v>6684</c:v>
                </c:pt>
              </c:numCache>
            </c:numRef>
          </c:val>
          <c:extLst>
            <c:ext xmlns:c16="http://schemas.microsoft.com/office/drawing/2014/chart" uri="{C3380CC4-5D6E-409C-BE32-E72D297353CC}">
              <c16:uniqueId val="{00000002-A583-4864-B694-F5A0D9DE2C69}"/>
            </c:ext>
          </c:extLst>
        </c:ser>
        <c:dLbls>
          <c:showLegendKey val="0"/>
          <c:showVal val="0"/>
          <c:showCatName val="0"/>
          <c:showSerName val="0"/>
          <c:showPercent val="0"/>
          <c:showBubbleSize val="0"/>
        </c:dLbls>
        <c:gapWidth val="219"/>
        <c:overlap val="-27"/>
        <c:axId val="421399391"/>
        <c:axId val="421398911"/>
      </c:barChart>
      <c:catAx>
        <c:axId val="4213993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1398911"/>
        <c:crosses val="autoZero"/>
        <c:auto val="1"/>
        <c:lblAlgn val="ctr"/>
        <c:lblOffset val="100"/>
        <c:noMultiLvlLbl val="0"/>
      </c:catAx>
      <c:valAx>
        <c:axId val="421398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5.1897229964831877E-2"/>
              <c:y val="0.12108605166617897"/>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4213993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biodegradable municipal biowaste</a:t>
            </a:r>
          </a:p>
          <a:p>
            <a:pPr>
              <a:defRPr/>
            </a:pPr>
            <a:r>
              <a:rPr lang="fi-FI" baseline="0"/>
              <a:t>per inhabitant</a:t>
            </a:r>
          </a:p>
          <a:p>
            <a:pPr>
              <a:defRPr/>
            </a:pPr>
            <a:r>
              <a:rPr lang="fi-FI" baseline="0"/>
              <a:t>in 2017-2023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stacked"/>
        <c:varyColors val="0"/>
        <c:ser>
          <c:idx val="0"/>
          <c:order val="0"/>
          <c:tx>
            <c:strRef>
              <c:f>'Biodegradable municipal waste'!$B$19</c:f>
              <c:strCache>
                <c:ptCount val="1"/>
                <c:pt idx="0">
                  <c:v>Separately collected municipal biowaste</c:v>
                </c:pt>
              </c:strCache>
            </c:strRef>
          </c:tx>
          <c:spPr>
            <a:solidFill>
              <a:srgbClr val="355F4F"/>
            </a:solidFill>
            <a:ln>
              <a:noFill/>
            </a:ln>
            <a:effectLst/>
          </c:spPr>
          <c:invertIfNegative val="0"/>
          <c:cat>
            <c:numRef>
              <c:f>'Biodegradable municipal waste'!$A$20:$A$26</c:f>
              <c:numCache>
                <c:formatCode>General</c:formatCode>
                <c:ptCount val="7"/>
                <c:pt idx="0">
                  <c:v>2017</c:v>
                </c:pt>
                <c:pt idx="1">
                  <c:v>2018</c:v>
                </c:pt>
                <c:pt idx="2">
                  <c:v>2019</c:v>
                </c:pt>
                <c:pt idx="3">
                  <c:v>2020</c:v>
                </c:pt>
                <c:pt idx="4">
                  <c:v>2021</c:v>
                </c:pt>
                <c:pt idx="5">
                  <c:v>2022</c:v>
                </c:pt>
                <c:pt idx="6">
                  <c:v>2023</c:v>
                </c:pt>
              </c:numCache>
            </c:numRef>
          </c:cat>
          <c:val>
            <c:numRef>
              <c:f>'Biodegradable municipal waste'!$B$20:$B$26</c:f>
              <c:numCache>
                <c:formatCode>_-* #\ ##0.0_-;\-* #\ ##0.0_-;_-* "-"??_-;_-@_-</c:formatCode>
                <c:ptCount val="7"/>
                <c:pt idx="0">
                  <c:v>70.881695153206977</c:v>
                </c:pt>
                <c:pt idx="1">
                  <c:v>76.984276137435145</c:v>
                </c:pt>
                <c:pt idx="2">
                  <c:v>84.025785424553135</c:v>
                </c:pt>
                <c:pt idx="3">
                  <c:v>89.32011009446866</c:v>
                </c:pt>
                <c:pt idx="4">
                  <c:v>84.864374132270029</c:v>
                </c:pt>
                <c:pt idx="5">
                  <c:v>79.725268108922222</c:v>
                </c:pt>
                <c:pt idx="6">
                  <c:v>71.570246960527669</c:v>
                </c:pt>
              </c:numCache>
            </c:numRef>
          </c:val>
          <c:extLst>
            <c:ext xmlns:c16="http://schemas.microsoft.com/office/drawing/2014/chart" uri="{C3380CC4-5D6E-409C-BE32-E72D297353CC}">
              <c16:uniqueId val="{00000000-0340-4C2F-91CE-3ED7784A99E7}"/>
            </c:ext>
          </c:extLst>
        </c:ser>
        <c:ser>
          <c:idx val="1"/>
          <c:order val="1"/>
          <c:tx>
            <c:strRef>
              <c:f>'Biodegradable municipal waste'!$C$19</c:f>
              <c:strCache>
                <c:ptCount val="1"/>
                <c:pt idx="0">
                  <c:v>Other than separately collected municipal biowaste</c:v>
                </c:pt>
              </c:strCache>
            </c:strRef>
          </c:tx>
          <c:spPr>
            <a:solidFill>
              <a:srgbClr val="71C195"/>
            </a:solidFill>
            <a:ln>
              <a:noFill/>
            </a:ln>
            <a:effectLst/>
          </c:spPr>
          <c:invertIfNegative val="0"/>
          <c:cat>
            <c:numRef>
              <c:f>'Biodegradable municipal waste'!$A$20:$A$26</c:f>
              <c:numCache>
                <c:formatCode>General</c:formatCode>
                <c:ptCount val="7"/>
                <c:pt idx="0">
                  <c:v>2017</c:v>
                </c:pt>
                <c:pt idx="1">
                  <c:v>2018</c:v>
                </c:pt>
                <c:pt idx="2">
                  <c:v>2019</c:v>
                </c:pt>
                <c:pt idx="3">
                  <c:v>2020</c:v>
                </c:pt>
                <c:pt idx="4">
                  <c:v>2021</c:v>
                </c:pt>
                <c:pt idx="5">
                  <c:v>2022</c:v>
                </c:pt>
                <c:pt idx="6">
                  <c:v>2023</c:v>
                </c:pt>
              </c:numCache>
            </c:numRef>
          </c:cat>
          <c:val>
            <c:numRef>
              <c:f>'Biodegradable municipal waste'!$C$20:$C$26</c:f>
              <c:numCache>
                <c:formatCode>_-* #\ ##0.0_-;\-* #\ ##0.0_-;_-* "-"??_-;_-@_-</c:formatCode>
                <c:ptCount val="7"/>
                <c:pt idx="0">
                  <c:v>263.38778516015401</c:v>
                </c:pt>
                <c:pt idx="1">
                  <c:v>287.82637005001345</c:v>
                </c:pt>
                <c:pt idx="2">
                  <c:v>287.40645743247597</c:v>
                </c:pt>
                <c:pt idx="3">
                  <c:v>320.28482091758758</c:v>
                </c:pt>
                <c:pt idx="4">
                  <c:v>336.39364259771696</c:v>
                </c:pt>
                <c:pt idx="5">
                  <c:v>271.91719222066257</c:v>
                </c:pt>
                <c:pt idx="6">
                  <c:v>241.99222998612922</c:v>
                </c:pt>
              </c:numCache>
            </c:numRef>
          </c:val>
          <c:extLst>
            <c:ext xmlns:c16="http://schemas.microsoft.com/office/drawing/2014/chart" uri="{C3380CC4-5D6E-409C-BE32-E72D297353CC}">
              <c16:uniqueId val="{00000001-0340-4C2F-91CE-3ED7784A99E7}"/>
            </c:ext>
          </c:extLst>
        </c:ser>
        <c:dLbls>
          <c:showLegendKey val="0"/>
          <c:showVal val="0"/>
          <c:showCatName val="0"/>
          <c:showSerName val="0"/>
          <c:showPercent val="0"/>
          <c:showBubbleSize val="0"/>
        </c:dLbls>
        <c:gapWidth val="150"/>
        <c:overlap val="100"/>
        <c:axId val="501115935"/>
        <c:axId val="501116415"/>
      </c:barChart>
      <c:catAx>
        <c:axId val="501115935"/>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116415"/>
        <c:crosses val="autoZero"/>
        <c:auto val="1"/>
        <c:lblAlgn val="ctr"/>
        <c:lblOffset val="100"/>
        <c:noMultiLvlLbl val="0"/>
      </c:catAx>
      <c:valAx>
        <c:axId val="501116415"/>
        <c:scaling>
          <c:orientation val="minMax"/>
          <c:max val="45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kg/inhabitant</a:t>
                </a:r>
              </a:p>
            </c:rich>
          </c:tx>
          <c:layout>
            <c:manualLayout>
              <c:xMode val="edge"/>
              <c:yMode val="edge"/>
              <c:x val="0.10752165672344269"/>
              <c:y val="0.19215351835245981"/>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501115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i-FI"/>
              <a:t>Amount of biodegradable municipal biowaste and landfilling</a:t>
            </a:r>
          </a:p>
          <a:p>
            <a:pPr>
              <a:defRPr/>
            </a:pPr>
            <a:r>
              <a:rPr lang="fi-FI"/>
              <a:t>in </a:t>
            </a:r>
            <a:r>
              <a:rPr lang="fi-FI" baseline="0"/>
              <a:t>2010-2023</a:t>
            </a:r>
          </a:p>
          <a:p>
            <a:pPr>
              <a:defRPr/>
            </a:pPr>
            <a:endParaRPr lang="fi-FI"/>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'Biodegradable municipal waste'!$B$2</c:f>
              <c:strCache>
                <c:ptCount val="1"/>
                <c:pt idx="0">
                  <c:v>Biodegradable municipal waste</c:v>
                </c:pt>
              </c:strCache>
            </c:strRef>
          </c:tx>
          <c:spPr>
            <a:solidFill>
              <a:srgbClr val="355F4F"/>
            </a:solidFill>
            <a:ln>
              <a:noFill/>
            </a:ln>
            <a:effectLst/>
          </c:spPr>
          <c:invertIfNegative val="0"/>
          <c:cat>
            <c:numRef>
              <c:f>'Biodegradable municipal waste'!$A$3:$A$16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'Biodegradable municipal waste'!$B$3:$B$16</c:f>
              <c:numCache>
                <c:formatCode>_-* #\ ##0_-;\-* #\ ##0_-;_-* "-"??_-;_-@_-</c:formatCode>
                <c:ptCount val="14"/>
                <c:pt idx="0">
                  <c:v>1804407.79</c:v>
                </c:pt>
                <c:pt idx="1">
                  <c:v>1972160.3399999999</c:v>
                </c:pt>
                <c:pt idx="2">
                  <c:v>1898949</c:v>
                </c:pt>
                <c:pt idx="3">
                  <c:v>1836481.66</c:v>
                </c:pt>
                <c:pt idx="4">
                  <c:v>1947848.63</c:v>
                </c:pt>
                <c:pt idx="5">
                  <c:v>2003906.3</c:v>
                </c:pt>
                <c:pt idx="6">
                  <c:v>1859199.2</c:v>
                </c:pt>
                <c:pt idx="7">
                  <c:v>1882455.0999999999</c:v>
                </c:pt>
                <c:pt idx="8">
                  <c:v>2012995.5959999999</c:v>
                </c:pt>
                <c:pt idx="9">
                  <c:v>2052271.6</c:v>
                </c:pt>
                <c:pt idx="10">
                  <c:v>2266668.9</c:v>
                </c:pt>
                <c:pt idx="11">
                  <c:v>2337241</c:v>
                </c:pt>
                <c:pt idx="12">
                  <c:v>1956528.1</c:v>
                </c:pt>
                <c:pt idx="13">
                  <c:v>1757157.4000000001</c:v>
                </c:pt>
              </c:numCache>
            </c:numRef>
          </c:val>
          <c:extLst>
            <c:ext xmlns:c16="http://schemas.microsoft.com/office/drawing/2014/chart" uri="{C3380CC4-5D6E-409C-BE32-E72D297353CC}">
              <c16:uniqueId val="{00000000-008E-4942-8892-C0384D823045}"/>
            </c:ext>
          </c:extLst>
        </c:ser>
        <c:ser>
          <c:idx val="1"/>
          <c:order val="1"/>
          <c:tx>
            <c:strRef>
              <c:f>'Biodegradable municipal waste'!$C$2</c:f>
              <c:strCache>
                <c:ptCount val="1"/>
                <c:pt idx="0">
                  <c:v>Landfilling of biodegradable municipal waste</c:v>
                </c:pt>
              </c:strCache>
            </c:strRef>
          </c:tx>
          <c:spPr>
            <a:solidFill>
              <a:srgbClr val="F29897"/>
            </a:solidFill>
            <a:ln>
              <a:noFill/>
            </a:ln>
            <a:effectLst/>
          </c:spPr>
          <c:invertIfNegative val="0"/>
          <c:cat>
            <c:numRef>
              <c:f>'Biodegradable municipal waste'!$A$3:$A$16</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'Biodegradable municipal waste'!$C$3:$C$16</c:f>
              <c:numCache>
                <c:formatCode>_-* #\ ##0_-;\-* #\ ##0_-;_-* "-"??_-;_-@_-</c:formatCode>
                <c:ptCount val="14"/>
                <c:pt idx="0">
                  <c:v>777797</c:v>
                </c:pt>
                <c:pt idx="1">
                  <c:v>746729</c:v>
                </c:pt>
                <c:pt idx="2">
                  <c:v>615357</c:v>
                </c:pt>
                <c:pt idx="3">
                  <c:v>433830</c:v>
                </c:pt>
                <c:pt idx="4">
                  <c:v>275395</c:v>
                </c:pt>
                <c:pt idx="5">
                  <c:v>187128</c:v>
                </c:pt>
                <c:pt idx="6">
                  <c:v>53908</c:v>
                </c:pt>
                <c:pt idx="7">
                  <c:v>14857</c:v>
                </c:pt>
                <c:pt idx="8">
                  <c:v>13390</c:v>
                </c:pt>
                <c:pt idx="9">
                  <c:v>17511</c:v>
                </c:pt>
                <c:pt idx="10">
                  <c:v>10115</c:v>
                </c:pt>
                <c:pt idx="11">
                  <c:v>8753</c:v>
                </c:pt>
                <c:pt idx="12">
                  <c:v>6238</c:v>
                </c:pt>
                <c:pt idx="13">
                  <c:v>6279.5</c:v>
                </c:pt>
              </c:numCache>
            </c:numRef>
          </c:val>
          <c:extLst>
            <c:ext xmlns:c16="http://schemas.microsoft.com/office/drawing/2014/chart" uri="{C3380CC4-5D6E-409C-BE32-E72D297353CC}">
              <c16:uniqueId val="{00000001-008E-4942-8892-C0384D823045}"/>
            </c:ext>
          </c:extLst>
        </c:ser>
        <c:dLbls>
          <c:showLegendKey val="0"/>
          <c:showVal val="0"/>
          <c:showCatName val="0"/>
          <c:showSerName val="0"/>
          <c:showPercent val="0"/>
          <c:showBubbleSize val="0"/>
        </c:dLbls>
        <c:gapWidth val="219"/>
        <c:overlap val="-27"/>
        <c:axId val="301954127"/>
        <c:axId val="301948367"/>
      </c:barChart>
      <c:catAx>
        <c:axId val="30195412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01948367"/>
        <c:crosses val="autoZero"/>
        <c:auto val="1"/>
        <c:lblAlgn val="ctr"/>
        <c:lblOffset val="100"/>
        <c:noMultiLvlLbl val="0"/>
      </c:catAx>
      <c:valAx>
        <c:axId val="3019483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fi-FI"/>
                  <a:t>tn</a:t>
                </a:r>
              </a:p>
            </c:rich>
          </c:tx>
          <c:layout>
            <c:manualLayout>
              <c:xMode val="edge"/>
              <c:yMode val="edge"/>
              <c:x val="9.7372035406618859E-2"/>
              <c:y val="0.1421734426066311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crossAx val="3019541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485773</xdr:colOff>
      <xdr:row>2</xdr:row>
      <xdr:rowOff>47624</xdr:rowOff>
    </xdr:from>
    <xdr:to>
      <xdr:col>18</xdr:col>
      <xdr:colOff>104775</xdr:colOff>
      <xdr:row>22</xdr:row>
      <xdr:rowOff>114300</xdr:rowOff>
    </xdr:to>
    <xdr:sp macro="" textlink="">
      <xdr:nvSpPr>
        <xdr:cNvPr id="2" name="Tekstiruutu 1">
          <a:extLst>
            <a:ext uri="{FF2B5EF4-FFF2-40B4-BE49-F238E27FC236}">
              <a16:creationId xmlns:a16="http://schemas.microsoft.com/office/drawing/2014/main" id="{2E8BCCC0-7EB9-D463-1E77-0117576202E1}"/>
            </a:ext>
          </a:extLst>
        </xdr:cNvPr>
        <xdr:cNvSpPr txBox="1"/>
      </xdr:nvSpPr>
      <xdr:spPr>
        <a:xfrm>
          <a:off x="485773" y="428624"/>
          <a:ext cx="10591802" cy="3876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1" i="0" u="none" strike="noStrike">
              <a:solidFill>
                <a:schemeClr val="dk1"/>
              </a:solidFill>
              <a:effectLst/>
              <a:latin typeface="+mn-lt"/>
              <a:ea typeface="+mn-ea"/>
              <a:cs typeface="+mn-cs"/>
            </a:rPr>
            <a:t>National reporting of waste data</a:t>
          </a:r>
        </a:p>
        <a:p>
          <a:endParaRPr lang="fi-FI" sz="1100" b="0" i="0" u="none" strike="noStrike">
            <a:solidFill>
              <a:schemeClr val="dk1"/>
            </a:solidFill>
            <a:effectLst/>
            <a:latin typeface="+mn-lt"/>
            <a:ea typeface="+mn-ea"/>
            <a:cs typeface="+mn-cs"/>
          </a:endParaRPr>
        </a:p>
        <a:p>
          <a:r>
            <a:rPr lang="fi-FI"/>
            <a:t>The Finnish Environment Institute is responsible for national waste reporting in accordance with the Waste Directive, the Landfill Directive and the Sludge Directive. The reports are compiled annually, as a general rule, in June-August. Most of the information is obtained from Statistics Finland's waste statistics; in addition, for example the environmental protection information system YLVA is utilized. Some of the calculations are done by the Finnish Environment Institute.</a:t>
          </a:r>
        </a:p>
        <a:p>
          <a:endParaRPr lang="fi-FI"/>
        </a:p>
        <a:p>
          <a:r>
            <a:rPr lang="fi-FI"/>
            <a:t>Reporting of the Waste Directive requires information on municipal waste, reuse, construction and demolition waste, and waste oil. In addition, the Finnish Environment Institute produces an updated quantity estimate of home composting, which is used in the waste statistics published by Statistics Finland.</a:t>
          </a:r>
        </a:p>
        <a:p>
          <a:endParaRPr lang="fi-FI"/>
        </a:p>
        <a:p>
          <a:r>
            <a:rPr lang="fi-FI"/>
            <a:t>For municipal waste, the total and processing quantities, the recycling rate and the disposal of municipal waste in landfills are reported. Product group-specific quantity data and a list of national measures promoting reuse are reported on reuse. For construction and</a:t>
          </a:r>
          <a:r>
            <a:rPr lang="fi-FI" baseline="0"/>
            <a:t> demolition waste, the quantities and treatment data is reported. </a:t>
          </a:r>
          <a:r>
            <a:rPr lang="fi-FI"/>
            <a:t>Regarding waste oils, waste oils put on the market, generated and processed are reported by oil type.</a:t>
          </a:r>
        </a:p>
        <a:p>
          <a:endParaRPr lang="fi-FI"/>
        </a:p>
        <a:p>
          <a:r>
            <a:rPr lang="fi-FI"/>
            <a:t>Biodegradable municipal waste placed in landfills is reported in accordance with the Landfill Directive.</a:t>
          </a:r>
        </a:p>
        <a:p>
          <a:endParaRPr lang="fi-FI"/>
        </a:p>
        <a:p>
          <a:r>
            <a:rPr lang="fi-FI"/>
            <a:t>Reporting according to the Sludge Directive consists of sludge analysis data and sludge quantities. It concerns only</a:t>
          </a:r>
          <a:r>
            <a:rPr lang="fi-FI" baseline="0"/>
            <a:t> municipal wastewater. </a:t>
          </a:r>
          <a:r>
            <a:rPr lang="fi-FI"/>
            <a:t>In addition, reporting requires the production of location information for those sites that have received sludge for farming.</a:t>
          </a:r>
        </a:p>
        <a:p>
          <a:endParaRPr lang="fi-FI"/>
        </a:p>
        <a:p>
          <a:r>
            <a:rPr lang="fi-FI"/>
            <a:t>All annual reporting data and quality reports are available from the metadata service CKAN of the Finnish Environment Institute: https://ckan.ymparisto.fi/organization/syke-reporting.</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1047749</xdr:colOff>
      <xdr:row>1</xdr:row>
      <xdr:rowOff>219076</xdr:rowOff>
    </xdr:from>
    <xdr:to>
      <xdr:col>15</xdr:col>
      <xdr:colOff>533400</xdr:colOff>
      <xdr:row>21</xdr:row>
      <xdr:rowOff>38100</xdr:rowOff>
    </xdr:to>
    <xdr:graphicFrame macro="">
      <xdr:nvGraphicFramePr>
        <xdr:cNvPr id="2" name="Kaavio 1">
          <a:extLst>
            <a:ext uri="{FF2B5EF4-FFF2-40B4-BE49-F238E27FC236}">
              <a16:creationId xmlns:a16="http://schemas.microsoft.com/office/drawing/2014/main" id="{5002D07D-0521-D539-93DB-CC2FD692D4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38099</xdr:colOff>
      <xdr:row>1</xdr:row>
      <xdr:rowOff>57149</xdr:rowOff>
    </xdr:from>
    <xdr:to>
      <xdr:col>28</xdr:col>
      <xdr:colOff>428624</xdr:colOff>
      <xdr:row>20</xdr:row>
      <xdr:rowOff>66675</xdr:rowOff>
    </xdr:to>
    <xdr:sp macro="" textlink="">
      <xdr:nvSpPr>
        <xdr:cNvPr id="3" name="Tekstiruutu 2">
          <a:extLst>
            <a:ext uri="{FF2B5EF4-FFF2-40B4-BE49-F238E27FC236}">
              <a16:creationId xmlns:a16="http://schemas.microsoft.com/office/drawing/2014/main" id="{ECE62317-0B3B-52D4-BC52-BE4F0252BA87}"/>
            </a:ext>
          </a:extLst>
        </xdr:cNvPr>
        <xdr:cNvSpPr txBox="1"/>
      </xdr:nvSpPr>
      <xdr:spPr>
        <a:xfrm>
          <a:off x="12382499" y="314324"/>
          <a:ext cx="7705725" cy="3638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Like other EU countries, Finland is committed to recycling 55 % of municipal waste by 2025, 60 % in 2030 and 65 % in 2035.</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Finland has calculated the municipal waste recycling rate using two different methods. Method 4 includes all recycled municipal waste. Method 2 takes into account the recycling of paper and cardboard, metal, plastic, glass, bio-waste and electrical and electronic waste.</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According to method 2, the recycling rate in 2023 was 51 %, while calculated using method 4, it was only 45 %. The EU average in the same year was 48 %. Method 2 is thus more advantageous for Finland.</a:t>
          </a:r>
          <a:r>
            <a:rPr lang="fi-FI" sz="1100" baseline="0">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In 2023, Finland's municipal waste recycling rate increased a</a:t>
          </a:r>
          <a:r>
            <a:rPr lang="fi-FI" sz="1100" baseline="0">
              <a:solidFill>
                <a:schemeClr val="dk1"/>
              </a:solidFill>
              <a:effectLst/>
              <a:latin typeface="+mn-lt"/>
              <a:ea typeface="+mn-ea"/>
              <a:cs typeface="+mn-cs"/>
            </a:rPr>
            <a:t> little from the previous year. </a:t>
          </a:r>
          <a:r>
            <a:rPr lang="fi-FI" sz="1100">
              <a:solidFill>
                <a:schemeClr val="dk1"/>
              </a:solidFill>
              <a:effectLst/>
              <a:latin typeface="+mn-lt"/>
              <a:ea typeface="+mn-ea"/>
              <a:cs typeface="+mn-cs"/>
            </a:rPr>
            <a:t>With either method, Finland is still far from the 55 % recycling target.</a:t>
          </a:r>
          <a:endParaRPr lang="fi-FI">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Looking by material type, electrical and electronic waste has the highest recycling rate in Finland:</a:t>
          </a:r>
          <a:r>
            <a:rPr lang="fi-FI" sz="1100" baseline="0">
              <a:solidFill>
                <a:schemeClr val="dk1"/>
              </a:solidFill>
              <a:effectLst/>
              <a:latin typeface="+mn-lt"/>
              <a:ea typeface="+mn-ea"/>
              <a:cs typeface="+mn-cs"/>
            </a:rPr>
            <a:t> it</a:t>
          </a:r>
          <a:r>
            <a:rPr lang="fi-FI" sz="1100">
              <a:solidFill>
                <a:schemeClr val="dk1"/>
              </a:solidFill>
              <a:effectLst/>
              <a:latin typeface="+mn-lt"/>
              <a:ea typeface="+mn-ea"/>
              <a:cs typeface="+mn-cs"/>
            </a:rPr>
            <a:t> rose to 88 % in 2023. The next highest are the recycling rates of glass, paper and cardboard and metal waste. The recycling rate of plastic is the lowest: in 2023 it was 19 %. It should be noted that material-specific recycling rates are not the same as packaging waste recycling rates.</a:t>
          </a:r>
        </a:p>
        <a:p>
          <a:pPr marL="0" marR="0" lvl="0" indent="0" defTabSz="914400" eaLnBrk="1" fontAlgn="auto" latinLnBrk="0" hangingPunct="1">
            <a:lnSpc>
              <a:spcPct val="100000"/>
            </a:lnSpc>
            <a:spcBef>
              <a:spcPts val="0"/>
            </a:spcBef>
            <a:spcAft>
              <a:spcPts val="0"/>
            </a:spcAft>
            <a:buClrTx/>
            <a:buSzTx/>
            <a:buFontTx/>
            <a:buNone/>
            <a:tabLst/>
            <a:defRPr/>
          </a:pPr>
          <a:endParaRPr lang="fi-FI"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The development of municipal waste is also monitored by the indicators for the monitoring of the National Waste Plan compiled by the Finnish Environment Institute:</a:t>
          </a:r>
          <a:r>
            <a:rPr lang="fi-FI" sz="1100" baseline="0">
              <a:solidFill>
                <a:schemeClr val="dk1"/>
              </a:solidFill>
              <a:effectLst/>
              <a:latin typeface="+mn-lt"/>
              <a:ea typeface="+mn-ea"/>
              <a:cs typeface="+mn-cs"/>
            </a:rPr>
            <a:t> https://www.ymparisto.fi/en/sustainable-circular-and-bioeconomy/waste-and-recycling/national-waste-plan. </a:t>
          </a:r>
          <a:endParaRPr lang="fi-FI" sz="1100">
            <a:solidFill>
              <a:srgbClr val="FF0000"/>
            </a:solidFill>
          </a:endParaRPr>
        </a:p>
      </xdr:txBody>
    </xdr:sp>
    <xdr:clientData/>
  </xdr:twoCellAnchor>
  <xdr:twoCellAnchor>
    <xdr:from>
      <xdr:col>9</xdr:col>
      <xdr:colOff>495298</xdr:colOff>
      <xdr:row>23</xdr:row>
      <xdr:rowOff>157162</xdr:rowOff>
    </xdr:from>
    <xdr:to>
      <xdr:col>21</xdr:col>
      <xdr:colOff>390525</xdr:colOff>
      <xdr:row>46</xdr:row>
      <xdr:rowOff>95250</xdr:rowOff>
    </xdr:to>
    <xdr:graphicFrame macro="">
      <xdr:nvGraphicFramePr>
        <xdr:cNvPr id="4" name="Kaavio 3">
          <a:extLst>
            <a:ext uri="{FF2B5EF4-FFF2-40B4-BE49-F238E27FC236}">
              <a16:creationId xmlns:a16="http://schemas.microsoft.com/office/drawing/2014/main" id="{80382606-5454-9C66-B653-E108708A5B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1</xdr:row>
      <xdr:rowOff>9525</xdr:rowOff>
    </xdr:from>
    <xdr:to>
      <xdr:col>19</xdr:col>
      <xdr:colOff>381000</xdr:colOff>
      <xdr:row>13</xdr:row>
      <xdr:rowOff>0</xdr:rowOff>
    </xdr:to>
    <xdr:sp macro="" textlink="">
      <xdr:nvSpPr>
        <xdr:cNvPr id="2" name="Tekstiruutu 1">
          <a:extLst>
            <a:ext uri="{FF2B5EF4-FFF2-40B4-BE49-F238E27FC236}">
              <a16:creationId xmlns:a16="http://schemas.microsoft.com/office/drawing/2014/main" id="{5BD6CB71-A393-6E11-9044-9586FA6BD457}"/>
            </a:ext>
          </a:extLst>
        </xdr:cNvPr>
        <xdr:cNvSpPr txBox="1"/>
      </xdr:nvSpPr>
      <xdr:spPr>
        <a:xfrm>
          <a:off x="5143500" y="266700"/>
          <a:ext cx="7572375"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Finnish Environment Institute produces an estimate of the quantity of home composted municipal waste, which is used in the waste statistics published by Statistics Finland.</a:t>
          </a:r>
        </a:p>
        <a:p>
          <a:endParaRPr lang="fi-FI"/>
        </a:p>
        <a:p>
          <a:r>
            <a:rPr lang="fi-FI"/>
            <a:t>The prevalence of home composting has been assessed with an extensive survey, in addition to which national waste statistics are utilized to estimate the amount. The amount of domestic composted biowaste in 2021-2023 was a total of almost 60,000 tons. In 2023, its share of the total amount of municipal waste increased slightly to 2.3 %.</a:t>
          </a:r>
        </a:p>
        <a:p>
          <a:endParaRPr lang="fi-FI"/>
        </a:p>
        <a:p>
          <a:r>
            <a:rPr lang="fi-FI"/>
            <a:t>The amount of home-composted bio-waste per year, calculated per home-composting resident, is about 40 kilos per person. On average, about 29 % of Finns compost at home: it is most common in detached and semi-detached houses, of which about 55 % compost at home. Correspondingly, about 5 % of terraced house residents and about 1 % of apartment building residents compost at home. The home composter used for the processing of bio-waste is used for an average of 10.8 months a year.</a:t>
          </a:r>
          <a:endParaRPr lang="fi-FI" sz="1100"/>
        </a:p>
      </xdr:txBody>
    </xdr:sp>
    <xdr:clientData/>
  </xdr:twoCellAnchor>
  <xdr:twoCellAnchor>
    <xdr:from>
      <xdr:col>0</xdr:col>
      <xdr:colOff>323849</xdr:colOff>
      <xdr:row>13</xdr:row>
      <xdr:rowOff>166686</xdr:rowOff>
    </xdr:from>
    <xdr:to>
      <xdr:col>10</xdr:col>
      <xdr:colOff>95250</xdr:colOff>
      <xdr:row>32</xdr:row>
      <xdr:rowOff>95250</xdr:rowOff>
    </xdr:to>
    <xdr:graphicFrame macro="">
      <xdr:nvGraphicFramePr>
        <xdr:cNvPr id="4" name="Kaavio 3">
          <a:extLst>
            <a:ext uri="{FF2B5EF4-FFF2-40B4-BE49-F238E27FC236}">
              <a16:creationId xmlns:a16="http://schemas.microsoft.com/office/drawing/2014/main" id="{0FB258D2-E8D4-06CC-11BF-F0602B62B0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323850</xdr:colOff>
      <xdr:row>0</xdr:row>
      <xdr:rowOff>247650</xdr:rowOff>
    </xdr:from>
    <xdr:to>
      <xdr:col>15</xdr:col>
      <xdr:colOff>447675</xdr:colOff>
      <xdr:row>12</xdr:row>
      <xdr:rowOff>76200</xdr:rowOff>
    </xdr:to>
    <xdr:sp macro="" textlink="">
      <xdr:nvSpPr>
        <xdr:cNvPr id="2" name="Tekstiruutu 1">
          <a:extLst>
            <a:ext uri="{FF2B5EF4-FFF2-40B4-BE49-F238E27FC236}">
              <a16:creationId xmlns:a16="http://schemas.microsoft.com/office/drawing/2014/main" id="{6B24E45E-4F2B-FBC8-A76E-178AC69F88DC}"/>
            </a:ext>
          </a:extLst>
        </xdr:cNvPr>
        <xdr:cNvSpPr txBox="1"/>
      </xdr:nvSpPr>
      <xdr:spPr>
        <a:xfrm>
          <a:off x="5486400" y="247650"/>
          <a:ext cx="5000625"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Finnish Environment Institute calculated the reuse quantities by product type</a:t>
          </a:r>
          <a:r>
            <a:rPr lang="fi-FI" baseline="0"/>
            <a:t> for the first time for</a:t>
          </a:r>
          <a:r>
            <a:rPr lang="fi-FI"/>
            <a:t> the year 2021. The quantity data is reported every three years in the future. The data for 2024 will be reported in 2026.</a:t>
          </a:r>
        </a:p>
        <a:p>
          <a:endParaRPr lang="fi-FI"/>
        </a:p>
        <a:p>
          <a:r>
            <a:rPr lang="fi-FI"/>
            <a:t>Textiles were reused the most, amounting to 16,100 tons. Furniture, which was 15,500 tons, was reused the second most.</a:t>
          </a:r>
        </a:p>
        <a:p>
          <a:endParaRPr lang="fi-FI"/>
        </a:p>
        <a:p>
          <a:r>
            <a:rPr lang="fi-FI"/>
            <a:t>Quantitative information was collected through a survey aimed at reuse operators. The operators included, among others, flea markets, recycling centers and charities.</a:t>
          </a:r>
        </a:p>
        <a:p>
          <a:endParaRPr lang="fi-FI"/>
        </a:p>
        <a:p>
          <a:r>
            <a:rPr lang="fi-FI"/>
            <a:t>In addition, the Finnish Environment Institute reports annually the measures to promote reuse</a:t>
          </a:r>
          <a:r>
            <a:rPr lang="fi-FI" baseline="0"/>
            <a:t> nationally. </a:t>
          </a:r>
          <a:endParaRPr lang="fi-FI" sz="1100" baseline="0">
            <a:solidFill>
              <a:sysClr val="windowText" lastClr="000000"/>
            </a:solidFill>
          </a:endParaRPr>
        </a:p>
      </xdr:txBody>
    </xdr:sp>
    <xdr:clientData/>
  </xdr:twoCellAnchor>
  <xdr:twoCellAnchor>
    <xdr:from>
      <xdr:col>0</xdr:col>
      <xdr:colOff>238124</xdr:colOff>
      <xdr:row>9</xdr:row>
      <xdr:rowOff>23811</xdr:rowOff>
    </xdr:from>
    <xdr:to>
      <xdr:col>7</xdr:col>
      <xdr:colOff>66675</xdr:colOff>
      <xdr:row>26</xdr:row>
      <xdr:rowOff>85724</xdr:rowOff>
    </xdr:to>
    <xdr:graphicFrame macro="">
      <xdr:nvGraphicFramePr>
        <xdr:cNvPr id="3" name="Kaavio 2">
          <a:extLst>
            <a:ext uri="{FF2B5EF4-FFF2-40B4-BE49-F238E27FC236}">
              <a16:creationId xmlns:a16="http://schemas.microsoft.com/office/drawing/2014/main" id="{E618E4F4-E6A7-DF5E-741E-B815D7B315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400050</xdr:colOff>
      <xdr:row>0</xdr:row>
      <xdr:rowOff>180975</xdr:rowOff>
    </xdr:from>
    <xdr:to>
      <xdr:col>27</xdr:col>
      <xdr:colOff>485775</xdr:colOff>
      <xdr:row>20</xdr:row>
      <xdr:rowOff>209550</xdr:rowOff>
    </xdr:to>
    <xdr:sp macro="" textlink="">
      <xdr:nvSpPr>
        <xdr:cNvPr id="2" name="Tekstiruutu 1">
          <a:extLst>
            <a:ext uri="{FF2B5EF4-FFF2-40B4-BE49-F238E27FC236}">
              <a16:creationId xmlns:a16="http://schemas.microsoft.com/office/drawing/2014/main" id="{5B5A68E2-D0D9-4BB6-A326-B897C3287D8E}"/>
            </a:ext>
          </a:extLst>
        </xdr:cNvPr>
        <xdr:cNvSpPr txBox="1"/>
      </xdr:nvSpPr>
      <xdr:spPr>
        <a:xfrm>
          <a:off x="13763625" y="180975"/>
          <a:ext cx="8324850" cy="456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Construction and demolition waste refers to waste generated during new construction, renovation and demolition of a building or other fixed structure, civil engineering and other construction and demolition activities. The</a:t>
          </a:r>
          <a:r>
            <a:rPr lang="fi-FI" baseline="0"/>
            <a:t> reporting does not include excavated soil in mineral waste.</a:t>
          </a:r>
        </a:p>
        <a:p>
          <a:endParaRPr lang="fi-FI" sz="1100" baseline="0"/>
        </a:p>
        <a:p>
          <a:r>
            <a:rPr lang="fi-FI" sz="1100" baseline="0">
              <a:solidFill>
                <a:schemeClr val="dk1"/>
              </a:solidFill>
              <a:effectLst/>
              <a:latin typeface="+mn-lt"/>
              <a:ea typeface="+mn-ea"/>
              <a:cs typeface="+mn-cs"/>
            </a:rPr>
            <a:t>In 2023 waste generation in the construction industry rose to 12,5 million tons. The share of hazardous waste was 1.9 %, which was slightly more than in the previous year.</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aseline="0">
              <a:solidFill>
                <a:schemeClr val="dk1"/>
              </a:solidFill>
              <a:effectLst/>
              <a:latin typeface="+mn-lt"/>
              <a:ea typeface="+mn-ea"/>
              <a:cs typeface="+mn-cs"/>
            </a:rPr>
            <a:t>The majority, approximately 97 %, of construction waste was mineral waste. The second most generated waste type was wood waste, which was 234,000 tons in 2023. The amount of wood waste from construction has been declining.</a:t>
          </a:r>
          <a:endParaRPr lang="fi-FI">
            <a:effectLst/>
          </a:endParaRPr>
        </a:p>
        <a:p>
          <a:endParaRPr lang="fi-FI" sz="1100" baseline="0"/>
        </a:p>
        <a:p>
          <a:r>
            <a:rPr lang="fi-FI" sz="1100" b="0" i="0">
              <a:solidFill>
                <a:schemeClr val="dk1"/>
              </a:solidFill>
              <a:effectLst/>
              <a:latin typeface="+mn-lt"/>
              <a:ea typeface="+mn-ea"/>
              <a:cs typeface="+mn-cs"/>
            </a:rPr>
            <a:t>Construction waste amounts vary according to the general economic situation and thus the amount of construction.</a:t>
          </a:r>
        </a:p>
        <a:p>
          <a:endParaRPr lang="fi-FI" sz="1100" baseline="0"/>
        </a:p>
        <a:p>
          <a:r>
            <a:rPr lang="fi-FI" sz="1100">
              <a:solidFill>
                <a:schemeClr val="dk1"/>
              </a:solidFill>
              <a:effectLst/>
              <a:latin typeface="+mn-lt"/>
              <a:ea typeface="+mn-ea"/>
              <a:cs typeface="+mn-cs"/>
            </a:rPr>
            <a:t>In 2023, construction and demolition waste was utilized as material more than in the previous year. A total of 726,000 tons of waste ended up in material recovery, which corresponded to 54 % of the generated construction and demolition waste. The material recovery rate did not change from</a:t>
          </a:r>
          <a:r>
            <a:rPr lang="fi-FI" sz="1100" baseline="0">
              <a:solidFill>
                <a:schemeClr val="dk1"/>
              </a:solidFill>
              <a:effectLst/>
              <a:latin typeface="+mn-lt"/>
              <a:ea typeface="+mn-ea"/>
              <a:cs typeface="+mn-cs"/>
            </a:rPr>
            <a:t> the previous year due to increase in the generation of construction and demolition waste.</a:t>
          </a:r>
        </a:p>
        <a:p>
          <a:endParaRPr lang="fi-FI">
            <a:effectLst/>
          </a:endParaRPr>
        </a:p>
        <a:p>
          <a:r>
            <a:rPr lang="fi-FI" sz="1100">
              <a:solidFill>
                <a:schemeClr val="dk1"/>
              </a:solidFill>
              <a:effectLst/>
              <a:latin typeface="+mn-lt"/>
              <a:ea typeface="+mn-ea"/>
              <a:cs typeface="+mn-cs"/>
            </a:rPr>
            <a:t>The amount also includes the amounts of construction and demolition waste diverted to landfill, which was approximately 48,000 tons. The share of landfilling decreased from the previous year.</a:t>
          </a:r>
          <a:endParaRPr lang="fi-FI">
            <a:effectLst/>
          </a:endParaRPr>
        </a:p>
        <a:p>
          <a:endParaRPr lang="fi-FI">
            <a:effectLst/>
          </a:endParaRPr>
        </a:p>
        <a:p>
          <a:r>
            <a:rPr lang="fi-FI"/>
            <a:t>The reported data are also monitored by</a:t>
          </a:r>
          <a:r>
            <a:rPr lang="fi-FI" baseline="0"/>
            <a:t> </a:t>
          </a:r>
          <a:r>
            <a:rPr lang="fi-FI"/>
            <a:t>the National Waste Plan.</a:t>
          </a:r>
          <a:r>
            <a:rPr lang="fi-FI">
              <a:solidFill>
                <a:srgbClr val="FF0000"/>
              </a:solidFill>
            </a:rPr>
            <a:t> </a:t>
          </a:r>
          <a:r>
            <a:rPr lang="fi-FI"/>
            <a:t>The goal of the national waste plan is that by 2027, at least 70 % of construction and demolition waste will be utilized as material.</a:t>
          </a:r>
        </a:p>
        <a:p>
          <a:endParaRPr lang="fi-FI">
            <a:effectLst/>
          </a:endParaRPr>
        </a:p>
        <a:p>
          <a:r>
            <a:rPr lang="fi-FI"/>
            <a:t>In construction waste statistics, the preparation for re-use included in the total amount of material recovery has previously been estimated as indicative. Starting from 2017, the statistics have become more detailed regarding the amounts of waste diverted to landfill. In 2015-2016, the estimates of the amount of landfill waste were higher than the actual amount, which explains the decrease in the amount of material utilization in 2017.</a:t>
          </a:r>
          <a:endParaRPr lang="fi-FI">
            <a:effectLst/>
          </a:endParaRPr>
        </a:p>
        <a:p>
          <a:endParaRPr lang="fi-FI" sz="1100"/>
        </a:p>
      </xdr:txBody>
    </xdr:sp>
    <xdr:clientData/>
  </xdr:twoCellAnchor>
  <xdr:twoCellAnchor>
    <xdr:from>
      <xdr:col>16</xdr:col>
      <xdr:colOff>809624</xdr:colOff>
      <xdr:row>21</xdr:row>
      <xdr:rowOff>100011</xdr:rowOff>
    </xdr:from>
    <xdr:to>
      <xdr:col>28</xdr:col>
      <xdr:colOff>276225</xdr:colOff>
      <xdr:row>42</xdr:row>
      <xdr:rowOff>85724</xdr:rowOff>
    </xdr:to>
    <xdr:graphicFrame macro="">
      <xdr:nvGraphicFramePr>
        <xdr:cNvPr id="8" name="Kaavio 7">
          <a:extLst>
            <a:ext uri="{FF2B5EF4-FFF2-40B4-BE49-F238E27FC236}">
              <a16:creationId xmlns:a16="http://schemas.microsoft.com/office/drawing/2014/main" id="{F5538620-6FE8-A3D8-D2DE-5B8233B54A7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781049</xdr:colOff>
      <xdr:row>21</xdr:row>
      <xdr:rowOff>119061</xdr:rowOff>
    </xdr:from>
    <xdr:to>
      <xdr:col>16</xdr:col>
      <xdr:colOff>190499</xdr:colOff>
      <xdr:row>38</xdr:row>
      <xdr:rowOff>47625</xdr:rowOff>
    </xdr:to>
    <xdr:graphicFrame macro="">
      <xdr:nvGraphicFramePr>
        <xdr:cNvPr id="9" name="Kaavio 8">
          <a:extLst>
            <a:ext uri="{FF2B5EF4-FFF2-40B4-BE49-F238E27FC236}">
              <a16:creationId xmlns:a16="http://schemas.microsoft.com/office/drawing/2014/main" id="{3A6C8DDD-7498-2148-1530-1D806A2B63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142874</xdr:colOff>
      <xdr:row>12</xdr:row>
      <xdr:rowOff>138111</xdr:rowOff>
    </xdr:from>
    <xdr:to>
      <xdr:col>9</xdr:col>
      <xdr:colOff>219075</xdr:colOff>
      <xdr:row>38</xdr:row>
      <xdr:rowOff>85725</xdr:rowOff>
    </xdr:to>
    <xdr:graphicFrame macro="">
      <xdr:nvGraphicFramePr>
        <xdr:cNvPr id="2" name="Kaavio 1">
          <a:extLst>
            <a:ext uri="{FF2B5EF4-FFF2-40B4-BE49-F238E27FC236}">
              <a16:creationId xmlns:a16="http://schemas.microsoft.com/office/drawing/2014/main" id="{9201F175-40D8-9602-FC32-4A85889E90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323849</xdr:colOff>
      <xdr:row>5</xdr:row>
      <xdr:rowOff>66674</xdr:rowOff>
    </xdr:from>
    <xdr:to>
      <xdr:col>19</xdr:col>
      <xdr:colOff>9525</xdr:colOff>
      <xdr:row>17</xdr:row>
      <xdr:rowOff>9526</xdr:rowOff>
    </xdr:to>
    <xdr:sp macro="" textlink="">
      <xdr:nvSpPr>
        <xdr:cNvPr id="3" name="Tekstiruutu 2">
          <a:extLst>
            <a:ext uri="{FF2B5EF4-FFF2-40B4-BE49-F238E27FC236}">
              <a16:creationId xmlns:a16="http://schemas.microsoft.com/office/drawing/2014/main" id="{BA34B9CA-1206-FBCE-BA70-916C47F38630}"/>
            </a:ext>
          </a:extLst>
        </xdr:cNvPr>
        <xdr:cNvSpPr txBox="1"/>
      </xdr:nvSpPr>
      <xdr:spPr>
        <a:xfrm>
          <a:off x="8953499" y="1476374"/>
          <a:ext cx="6143626" cy="2228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In 2023, 570 thousand tons of oils measured as dry weight were put on the market in Finland; the number increased significantly, by</a:t>
          </a:r>
          <a:r>
            <a:rPr lang="fi-FI" baseline="0"/>
            <a:t> over 70 % from the previous year</a:t>
          </a:r>
          <a:r>
            <a:rPr lang="fi-FI"/>
            <a:t>.</a:t>
          </a:r>
        </a:p>
        <a:p>
          <a:endParaRPr lang="fi-FI"/>
        </a:p>
        <a:p>
          <a:r>
            <a:rPr lang="fi-FI"/>
            <a:t>Between the years 2020-2022, the final disposal quantities of waste oil decreased,</a:t>
          </a:r>
          <a:r>
            <a:rPr lang="fi-FI" baseline="0"/>
            <a:t> but as the amounts of oils brought to market they increased in 2023. There was no great change in the energy utilization of waste oils, but the amount of regeneration increased almost threefold compared to the previous year.</a:t>
          </a:r>
          <a:endParaRPr lang="fi-FI"/>
        </a:p>
        <a:p>
          <a:endParaRPr lang="fi-FI"/>
        </a:p>
        <a:p>
          <a:r>
            <a:rPr lang="fi-FI"/>
            <a:t>The information has been reported in accordance with the new reporting obligations from 2020. The reporting categories only include a part of oil waste, such as mineral and synthetic oils and industrial oils. For example, solid oil waste or waste oil from fuel liquids are not included.</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495299</xdr:colOff>
      <xdr:row>18</xdr:row>
      <xdr:rowOff>319086</xdr:rowOff>
    </xdr:from>
    <xdr:to>
      <xdr:col>25</xdr:col>
      <xdr:colOff>380999</xdr:colOff>
      <xdr:row>38</xdr:row>
      <xdr:rowOff>28574</xdr:rowOff>
    </xdr:to>
    <xdr:graphicFrame macro="">
      <xdr:nvGraphicFramePr>
        <xdr:cNvPr id="8" name="Kaavio 7">
          <a:extLst>
            <a:ext uri="{FF2B5EF4-FFF2-40B4-BE49-F238E27FC236}">
              <a16:creationId xmlns:a16="http://schemas.microsoft.com/office/drawing/2014/main" id="{2FD78D2A-0C57-62A0-5E04-7D9CD710B55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171450</xdr:colOff>
      <xdr:row>1</xdr:row>
      <xdr:rowOff>76201</xdr:rowOff>
    </xdr:from>
    <xdr:to>
      <xdr:col>20</xdr:col>
      <xdr:colOff>323849</xdr:colOff>
      <xdr:row>16</xdr:row>
      <xdr:rowOff>76200</xdr:rowOff>
    </xdr:to>
    <xdr:sp macro="" textlink="">
      <xdr:nvSpPr>
        <xdr:cNvPr id="9" name="Tekstiruutu 8">
          <a:extLst>
            <a:ext uri="{FF2B5EF4-FFF2-40B4-BE49-F238E27FC236}">
              <a16:creationId xmlns:a16="http://schemas.microsoft.com/office/drawing/2014/main" id="{82A12FA5-45D7-CF70-BA4B-3F2D6169154F}"/>
            </a:ext>
          </a:extLst>
        </xdr:cNvPr>
        <xdr:cNvSpPr txBox="1"/>
      </xdr:nvSpPr>
      <xdr:spPr>
        <a:xfrm>
          <a:off x="6781800" y="333376"/>
          <a:ext cx="7105649" cy="3248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Biodegradable municipal waste includes separately collected biodegradable kitchen and garden waste and non-separately collected biodegradable municipal waste, i.e. biodegradable waste among mixed municipal waste and separately collected biodegradable waste fractions such as paper.</a:t>
          </a:r>
        </a:p>
        <a:p>
          <a:endParaRPr lang="fi-FI" sz="1100" baseline="0"/>
        </a:p>
        <a:p>
          <a:r>
            <a:rPr lang="fi-FI"/>
            <a:t>The amount of biodegradable municipal waste varied between 1.8 and more than 2 million tons in the years 2010-2019. The highest amount was in 2021, when more than 2.3 million tons were produced. After this, the amount has started to decline and in 2023, the amount dropped to just under 1.8 million tons.</a:t>
          </a:r>
        </a:p>
        <a:p>
          <a:endParaRPr lang="fi-FI" sz="1100" baseline="0"/>
        </a:p>
        <a:p>
          <a:r>
            <a:rPr lang="fi-FI"/>
            <a:t>At the same time, landfilling</a:t>
          </a:r>
          <a:r>
            <a:rPr lang="fi-FI" baseline="0"/>
            <a:t> </a:t>
          </a:r>
          <a:r>
            <a:rPr lang="fi-FI"/>
            <a:t>of biodegradable municipal waste has decreased. Thanks to the organic waste landfill ban that came into effect in 2016, the amounts of biodegradable municipal waste placed in landfills has decreased significantly. In 2023, only 6.300 tons of biodegradable municipal waste was placed in landfills.</a:t>
          </a:r>
        </a:p>
        <a:p>
          <a:endParaRPr lang="fi-FI" sz="1100" baseline="0"/>
        </a:p>
        <a:p>
          <a:r>
            <a:rPr lang="fi-FI"/>
            <a:t>The amount of biodegradable municipal waste calculated per inhabitant increased from 2017 to 2021, when the total amount was 421 kilograms per inhabitant. In 2023, the amount decreased to 314 kilograms. The vast majority, almost 80 %, of the generated biodegradable municipal waste is other than separately collected biodegradable municipal waste, which ends up in waste management among mixed waste.</a:t>
          </a:r>
          <a:endParaRPr lang="fi-FI" sz="1100"/>
        </a:p>
      </xdr:txBody>
    </xdr:sp>
    <xdr:clientData/>
  </xdr:twoCellAnchor>
  <xdr:twoCellAnchor>
    <xdr:from>
      <xdr:col>7</xdr:col>
      <xdr:colOff>147636</xdr:colOff>
      <xdr:row>18</xdr:row>
      <xdr:rowOff>328611</xdr:rowOff>
    </xdr:from>
    <xdr:to>
      <xdr:col>16</xdr:col>
      <xdr:colOff>400050</xdr:colOff>
      <xdr:row>39</xdr:row>
      <xdr:rowOff>76200</xdr:rowOff>
    </xdr:to>
    <xdr:graphicFrame macro="">
      <xdr:nvGraphicFramePr>
        <xdr:cNvPr id="10" name="Kaavio 9">
          <a:extLst>
            <a:ext uri="{FF2B5EF4-FFF2-40B4-BE49-F238E27FC236}">
              <a16:creationId xmlns:a16="http://schemas.microsoft.com/office/drawing/2014/main" id="{A792B908-AE21-F49C-8F49-C0F05C290B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457200</xdr:colOff>
      <xdr:row>10</xdr:row>
      <xdr:rowOff>123823</xdr:rowOff>
    </xdr:from>
    <xdr:to>
      <xdr:col>6</xdr:col>
      <xdr:colOff>476250</xdr:colOff>
      <xdr:row>29</xdr:row>
      <xdr:rowOff>104774</xdr:rowOff>
    </xdr:to>
    <xdr:graphicFrame macro="">
      <xdr:nvGraphicFramePr>
        <xdr:cNvPr id="2" name="Kaavio 1">
          <a:extLst>
            <a:ext uri="{FF2B5EF4-FFF2-40B4-BE49-F238E27FC236}">
              <a16:creationId xmlns:a16="http://schemas.microsoft.com/office/drawing/2014/main" id="{262ADEB2-60F0-E8B2-E0AE-B739891800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600072</xdr:colOff>
      <xdr:row>3</xdr:row>
      <xdr:rowOff>85725</xdr:rowOff>
    </xdr:from>
    <xdr:to>
      <xdr:col>13</xdr:col>
      <xdr:colOff>314324</xdr:colOff>
      <xdr:row>17</xdr:row>
      <xdr:rowOff>152401</xdr:rowOff>
    </xdr:to>
    <xdr:sp macro="" textlink="">
      <xdr:nvSpPr>
        <xdr:cNvPr id="8" name="Tekstiruutu 7">
          <a:extLst>
            <a:ext uri="{FF2B5EF4-FFF2-40B4-BE49-F238E27FC236}">
              <a16:creationId xmlns:a16="http://schemas.microsoft.com/office/drawing/2014/main" id="{AC2AEA43-766B-3FBC-8A4A-9A7F26C19837}"/>
            </a:ext>
          </a:extLst>
        </xdr:cNvPr>
        <xdr:cNvSpPr txBox="1"/>
      </xdr:nvSpPr>
      <xdr:spPr>
        <a:xfrm>
          <a:off x="6267447" y="1114425"/>
          <a:ext cx="4010027" cy="2733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a:t>The formation of sludge at wastewater treatment plants and the agricultural use of sludge concerns only sludge originating</a:t>
          </a:r>
          <a:r>
            <a:rPr lang="fi-FI" baseline="0"/>
            <a:t> from municipal wastewater.</a:t>
          </a:r>
        </a:p>
        <a:p>
          <a:endParaRPr lang="fi-FI"/>
        </a:p>
        <a:p>
          <a:r>
            <a:rPr lang="fi-FI" sz="1100">
              <a:solidFill>
                <a:schemeClr val="dk1"/>
              </a:solidFill>
              <a:effectLst/>
              <a:latin typeface="+mn-lt"/>
              <a:ea typeface="+mn-ea"/>
              <a:cs typeface="+mn-cs"/>
            </a:rPr>
            <a:t>Sludge formation in municipal wastewater treatment plants </a:t>
          </a:r>
          <a:r>
            <a:rPr lang="fi-FI" sz="1100" baseline="0">
              <a:solidFill>
                <a:schemeClr val="dk1"/>
              </a:solidFill>
              <a:effectLst/>
              <a:latin typeface="+mn-lt"/>
              <a:ea typeface="+mn-ea"/>
              <a:cs typeface="+mn-cs"/>
            </a:rPr>
            <a:t>has decreased from 2019</a:t>
          </a:r>
          <a:r>
            <a:rPr lang="fi-FI"/>
            <a:t>. In 2023, the</a:t>
          </a:r>
          <a:r>
            <a:rPr lang="fi-FI" baseline="0"/>
            <a:t> amount decreased by about 8 % from the previous year and was 142 thousand tons measured as dry matter.</a:t>
          </a:r>
          <a:endParaRPr lang="fi-FI"/>
        </a:p>
        <a:p>
          <a:endParaRPr lang="fi-FI"/>
        </a:p>
        <a:p>
          <a:r>
            <a:rPr lang="fi-FI"/>
            <a:t>In 2023,</a:t>
          </a:r>
          <a:r>
            <a:rPr lang="fi-FI" baseline="0"/>
            <a:t> </a:t>
          </a:r>
          <a:r>
            <a:rPr lang="fi-FI"/>
            <a:t>56 thousand tons of sludge were diverted to agricultural use.</a:t>
          </a:r>
          <a:r>
            <a:rPr lang="fi-FI" baseline="0"/>
            <a:t> The amount decreased by about 8 % from the previous year.</a:t>
          </a:r>
          <a:r>
            <a:rPr lang="fi-FI"/>
            <a:t> In agriculture, around 40 % of the sludge is utilized as fertilizer.</a:t>
          </a:r>
        </a:p>
        <a:p>
          <a:endParaRPr lang="fi-FI" sz="1100" baseline="0"/>
        </a:p>
        <a:p>
          <a:r>
            <a:rPr lang="fi-FI"/>
            <a:t>Wastewater sludge is always treated before agricultural use, for example by digestion, composting or lime stabilization.</a:t>
          </a:r>
          <a:endParaRPr lang="fi-FI" sz="1100"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476250</xdr:colOff>
      <xdr:row>7</xdr:row>
      <xdr:rowOff>123825</xdr:rowOff>
    </xdr:from>
    <xdr:to>
      <xdr:col>21</xdr:col>
      <xdr:colOff>19050</xdr:colOff>
      <xdr:row>16</xdr:row>
      <xdr:rowOff>57150</xdr:rowOff>
    </xdr:to>
    <xdr:sp macro="" textlink="">
      <xdr:nvSpPr>
        <xdr:cNvPr id="2" name="Tekstiruutu 1">
          <a:extLst>
            <a:ext uri="{FF2B5EF4-FFF2-40B4-BE49-F238E27FC236}">
              <a16:creationId xmlns:a16="http://schemas.microsoft.com/office/drawing/2014/main" id="{1EA51F54-3563-5D1D-765C-5A0EEFFA6E4B}"/>
            </a:ext>
          </a:extLst>
        </xdr:cNvPr>
        <xdr:cNvSpPr txBox="1"/>
      </xdr:nvSpPr>
      <xdr:spPr>
        <a:xfrm>
          <a:off x="6572250" y="1457325"/>
          <a:ext cx="6248400" cy="164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The reporting provisions of the EU sewage sludge directive on agricultural use require the collection of spatial data. The map in question shows the geographic data material reported by Finland.</a:t>
          </a:r>
        </a:p>
        <a:p>
          <a:endParaRPr lang="fi-FI" sz="1100"/>
        </a:p>
        <a:p>
          <a:r>
            <a:rPr lang="fi-FI" sz="1100"/>
            <a:t>The map shows in purple the municipalities where treated municipal sewage sludge has been spread for agricultural use in 2024. Regionally, sludge has been spread especially in southern and southwestern Finland, northern Ostrobothnia and northern Savo. The sludge application areas vary somewhat each year.</a:t>
          </a:r>
        </a:p>
        <a:p>
          <a:endParaRPr lang="fi-FI" sz="1100"/>
        </a:p>
        <a:p>
          <a:r>
            <a:rPr lang="fi-FI" sz="1100"/>
            <a:t>The material has been compiled based on the information obtained from the YLVA information system, and the starting material for the spatial data is the administrative areas of the land survey.</a:t>
          </a:r>
        </a:p>
        <a:p>
          <a:endParaRPr lang="fi-FI" sz="1100"/>
        </a:p>
        <a:p>
          <a:endParaRPr lang="fi-FI" sz="1100"/>
        </a:p>
      </xdr:txBody>
    </xdr:sp>
    <xdr:clientData/>
  </xdr:twoCellAnchor>
  <xdr:twoCellAnchor editAs="oneCell">
    <xdr:from>
      <xdr:col>0</xdr:col>
      <xdr:colOff>323850</xdr:colOff>
      <xdr:row>2</xdr:row>
      <xdr:rowOff>0</xdr:rowOff>
    </xdr:from>
    <xdr:to>
      <xdr:col>9</xdr:col>
      <xdr:colOff>523875</xdr:colOff>
      <xdr:row>45</xdr:row>
      <xdr:rowOff>0</xdr:rowOff>
    </xdr:to>
    <xdr:pic>
      <xdr:nvPicPr>
        <xdr:cNvPr id="3" name="Picture 2">
          <a:extLst>
            <a:ext uri="{FF2B5EF4-FFF2-40B4-BE49-F238E27FC236}">
              <a16:creationId xmlns:a16="http://schemas.microsoft.com/office/drawing/2014/main" id="{06ADFB69-B2FD-4E54-A6E6-1C4B0AE1B7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81000"/>
          <a:ext cx="5686425" cy="819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tat.fi/tilasto/jate" TargetMode="External"/><Relationship Id="rId1" Type="http://schemas.openxmlformats.org/officeDocument/2006/relationships/hyperlink" Target="https://www.stat.fi/tilasto/jate"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stat.fi/tilasto/jate"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tat.fi/tilasto/jate"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7CC4-502D-4A8F-A14A-BBDA209D6894}">
  <dimension ref="A1"/>
  <sheetViews>
    <sheetView workbookViewId="0">
      <selection activeCell="G33" sqref="G33"/>
    </sheetView>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2CC95-06FC-40EF-83B7-9A290730CE71}">
  <dimension ref="A1:X103"/>
  <sheetViews>
    <sheetView topLeftCell="A14" workbookViewId="0">
      <selection activeCell="I37" sqref="I37"/>
    </sheetView>
  </sheetViews>
  <sheetFormatPr defaultRowHeight="15" x14ac:dyDescent="0.25"/>
  <cols>
    <col min="1" max="1" width="14.85546875" customWidth="1"/>
    <col min="2" max="2" width="14.28515625" customWidth="1"/>
    <col min="3" max="3" width="14" customWidth="1"/>
    <col min="4" max="4" width="14.140625" customWidth="1"/>
    <col min="5" max="5" width="11.140625" customWidth="1"/>
    <col min="6" max="6" width="10.42578125" customWidth="1"/>
    <col min="7" max="7" width="9.85546875" customWidth="1"/>
    <col min="8" max="8" width="16.28515625" customWidth="1"/>
    <col min="10" max="10" width="16.140625" customWidth="1"/>
  </cols>
  <sheetData>
    <row r="1" spans="1:8" ht="20.25" thickBot="1" x14ac:dyDescent="0.35">
      <c r="A1" s="16" t="s">
        <v>63</v>
      </c>
      <c r="B1" s="16"/>
      <c r="C1" s="16"/>
      <c r="D1" s="16"/>
      <c r="E1" s="16"/>
      <c r="F1" s="16"/>
      <c r="G1" s="16"/>
    </row>
    <row r="2" spans="1:8" s="9" customFormat="1" ht="30.75" thickTop="1" x14ac:dyDescent="0.25">
      <c r="A2" s="35" t="s">
        <v>0</v>
      </c>
      <c r="B2" s="35" t="s">
        <v>1</v>
      </c>
      <c r="C2" s="35" t="s">
        <v>2</v>
      </c>
      <c r="D2" s="35" t="s">
        <v>3</v>
      </c>
    </row>
    <row r="3" spans="1:8" x14ac:dyDescent="0.25">
      <c r="A3" s="5">
        <v>2016</v>
      </c>
      <c r="B3" s="4">
        <v>0.50397253172732615</v>
      </c>
      <c r="C3" s="6">
        <v>0.42037391828047738</v>
      </c>
      <c r="D3" s="4">
        <v>0.46746121918983469</v>
      </c>
      <c r="E3" s="4"/>
      <c r="F3" s="4"/>
      <c r="G3" s="4"/>
      <c r="H3" s="4"/>
    </row>
    <row r="4" spans="1:8" x14ac:dyDescent="0.25">
      <c r="A4" s="5">
        <v>2017</v>
      </c>
      <c r="B4" s="4">
        <v>0.48892679067965905</v>
      </c>
      <c r="C4" s="6">
        <v>0.40551197205565964</v>
      </c>
      <c r="D4" s="4">
        <v>0.47099708529515388</v>
      </c>
      <c r="E4" s="4"/>
      <c r="F4" s="4"/>
      <c r="G4" s="4"/>
      <c r="H4" s="4"/>
    </row>
    <row r="5" spans="1:8" x14ac:dyDescent="0.25">
      <c r="A5" s="5">
        <v>2018</v>
      </c>
      <c r="B5" s="4">
        <v>0.48799999999999999</v>
      </c>
      <c r="C5" s="4">
        <v>0.42278077342209119</v>
      </c>
      <c r="D5" s="4">
        <v>0.4751989359506501</v>
      </c>
      <c r="E5" s="4"/>
      <c r="F5" s="4"/>
      <c r="G5" s="8"/>
      <c r="H5" s="8"/>
    </row>
    <row r="6" spans="1:8" x14ac:dyDescent="0.25">
      <c r="A6" s="5">
        <v>2019</v>
      </c>
      <c r="B6" s="4">
        <v>0.50580000000000003</v>
      </c>
      <c r="C6" s="4">
        <v>0.43463183361860952</v>
      </c>
      <c r="D6" s="4">
        <v>0.48210681025371177</v>
      </c>
      <c r="E6" s="8"/>
      <c r="F6" s="4"/>
      <c r="G6" s="8"/>
      <c r="H6" s="8"/>
    </row>
    <row r="7" spans="1:8" x14ac:dyDescent="0.25">
      <c r="A7" s="5">
        <v>2020</v>
      </c>
      <c r="B7" s="4">
        <v>0.4839</v>
      </c>
      <c r="C7" s="4">
        <v>0.42178493670916067</v>
      </c>
      <c r="D7" s="4">
        <v>0.49579102816352105</v>
      </c>
      <c r="E7" s="8"/>
      <c r="F7" s="4"/>
      <c r="G7" s="8"/>
      <c r="H7" s="8"/>
    </row>
    <row r="8" spans="1:8" x14ac:dyDescent="0.25">
      <c r="A8" s="5">
        <v>2021</v>
      </c>
      <c r="B8" s="4">
        <v>0.45395500025971813</v>
      </c>
      <c r="C8" s="4">
        <v>0.38975946206408157</v>
      </c>
      <c r="D8" s="4">
        <v>0.50495413314419757</v>
      </c>
      <c r="E8" s="8"/>
      <c r="F8" s="4"/>
      <c r="G8" s="8"/>
      <c r="H8" s="8"/>
    </row>
    <row r="9" spans="1:8" x14ac:dyDescent="0.25">
      <c r="A9" s="5">
        <v>2022</v>
      </c>
      <c r="B9" s="4">
        <v>0.50367832264109436</v>
      </c>
      <c r="C9" s="4">
        <v>0.43972328912994046</v>
      </c>
      <c r="D9" s="4">
        <v>0.49453231790665886</v>
      </c>
      <c r="E9" s="8"/>
      <c r="F9" s="4"/>
      <c r="G9" s="8"/>
      <c r="H9" s="8"/>
    </row>
    <row r="10" spans="1:8" x14ac:dyDescent="0.25">
      <c r="A10" s="5">
        <v>2023</v>
      </c>
      <c r="B10" s="8">
        <v>0.51292805842253619</v>
      </c>
      <c r="C10" s="4">
        <v>0.449472916990455</v>
      </c>
      <c r="D10" s="4">
        <v>0.48199999999999998</v>
      </c>
      <c r="E10" s="8"/>
      <c r="F10" s="4"/>
      <c r="G10" s="8"/>
      <c r="H10" s="8"/>
    </row>
    <row r="12" spans="1:8" x14ac:dyDescent="0.25">
      <c r="A12" s="17" t="s">
        <v>4</v>
      </c>
      <c r="B12" s="17"/>
      <c r="C12" s="17"/>
      <c r="D12" s="17"/>
      <c r="E12" s="17"/>
      <c r="F12" s="17"/>
      <c r="G12" s="17"/>
      <c r="H12" s="17"/>
    </row>
    <row r="13" spans="1:8" x14ac:dyDescent="0.25">
      <c r="A13" s="17" t="s">
        <v>5</v>
      </c>
      <c r="B13" s="17"/>
      <c r="C13" s="17"/>
      <c r="D13" s="17"/>
      <c r="E13" s="17"/>
      <c r="F13" s="17"/>
      <c r="G13" s="17"/>
      <c r="H13" s="17"/>
    </row>
    <row r="14" spans="1:8" x14ac:dyDescent="0.25">
      <c r="A14" s="17" t="s">
        <v>65</v>
      </c>
      <c r="B14" s="17"/>
      <c r="C14" s="17"/>
      <c r="D14" s="17"/>
      <c r="E14" s="17"/>
      <c r="F14" s="17"/>
      <c r="G14" s="17"/>
      <c r="H14" s="17"/>
    </row>
    <row r="15" spans="1:8" x14ac:dyDescent="0.25">
      <c r="A15" s="17" t="s">
        <v>6</v>
      </c>
      <c r="B15" s="19" t="s">
        <v>7</v>
      </c>
      <c r="C15" s="17"/>
      <c r="D15" s="17"/>
      <c r="E15" s="17"/>
      <c r="F15" s="17"/>
      <c r="G15" s="17"/>
      <c r="H15" s="17"/>
    </row>
    <row r="16" spans="1:8" x14ac:dyDescent="0.25">
      <c r="A16" s="17"/>
      <c r="B16" s="19"/>
      <c r="C16" s="17"/>
      <c r="D16" s="17"/>
      <c r="E16" s="17"/>
      <c r="F16" s="17"/>
      <c r="G16" s="17"/>
      <c r="H16" s="17"/>
    </row>
    <row r="17" spans="1:10" x14ac:dyDescent="0.25">
      <c r="A17" s="17" t="s">
        <v>8</v>
      </c>
      <c r="B17" s="19"/>
      <c r="C17" s="17"/>
      <c r="D17" s="17"/>
      <c r="E17" s="17"/>
      <c r="F17" s="17"/>
      <c r="G17" s="17"/>
      <c r="H17" s="17"/>
    </row>
    <row r="18" spans="1:10" x14ac:dyDescent="0.25">
      <c r="A18" s="17" t="s">
        <v>6</v>
      </c>
      <c r="B18" s="7" t="s">
        <v>67</v>
      </c>
      <c r="C18" s="17"/>
      <c r="D18" s="17"/>
      <c r="E18" s="17"/>
      <c r="F18" s="17"/>
      <c r="G18" s="17"/>
      <c r="H18" s="17"/>
    </row>
    <row r="19" spans="1:10" x14ac:dyDescent="0.25">
      <c r="A19" s="17"/>
      <c r="B19" s="19"/>
      <c r="C19" s="17"/>
      <c r="D19" s="17"/>
      <c r="E19" s="17"/>
      <c r="F19" s="17"/>
      <c r="G19" s="17"/>
      <c r="H19" s="17"/>
    </row>
    <row r="20" spans="1:10" x14ac:dyDescent="0.25">
      <c r="A20" s="17" t="s">
        <v>66</v>
      </c>
      <c r="B20" s="19"/>
      <c r="C20" s="17"/>
      <c r="D20" s="17"/>
      <c r="E20" s="17"/>
      <c r="F20" s="17"/>
      <c r="G20" s="17"/>
      <c r="H20" s="17"/>
    </row>
    <row r="21" spans="1:10" x14ac:dyDescent="0.25">
      <c r="A21" s="17"/>
      <c r="B21" s="19"/>
      <c r="C21" s="17"/>
      <c r="D21" s="17"/>
      <c r="E21" s="17"/>
      <c r="F21" s="17"/>
      <c r="G21" s="17"/>
      <c r="H21" s="17"/>
    </row>
    <row r="22" spans="1:10" x14ac:dyDescent="0.25">
      <c r="A22" s="18" t="s">
        <v>9</v>
      </c>
      <c r="B22" s="19"/>
      <c r="C22" s="17"/>
      <c r="D22" s="17"/>
      <c r="E22" s="17"/>
      <c r="F22" s="17"/>
      <c r="G22" s="17"/>
      <c r="H22" s="17"/>
    </row>
    <row r="23" spans="1:10" x14ac:dyDescent="0.25">
      <c r="A23" s="20"/>
      <c r="B23" s="20"/>
      <c r="C23" s="20"/>
      <c r="D23" s="17"/>
      <c r="E23" s="17"/>
      <c r="F23" s="17"/>
      <c r="G23" s="17"/>
      <c r="H23" s="17"/>
    </row>
    <row r="24" spans="1:10" ht="20.25" thickBot="1" x14ac:dyDescent="0.35">
      <c r="A24" s="16" t="s">
        <v>64</v>
      </c>
      <c r="B24" s="16"/>
      <c r="C24" s="16"/>
      <c r="D24" s="16"/>
      <c r="E24" s="16"/>
      <c r="F24" s="16"/>
      <c r="G24" s="16"/>
      <c r="H24" s="16"/>
    </row>
    <row r="25" spans="1:10" ht="15.75" thickTop="1" x14ac:dyDescent="0.25">
      <c r="A25" s="36" t="s">
        <v>0</v>
      </c>
      <c r="B25" s="36" t="s">
        <v>10</v>
      </c>
      <c r="C25" s="36" t="s">
        <v>11</v>
      </c>
      <c r="D25" s="36" t="s">
        <v>12</v>
      </c>
      <c r="E25" s="36" t="s">
        <v>13</v>
      </c>
      <c r="F25" s="36" t="s">
        <v>14</v>
      </c>
      <c r="G25" s="36" t="s">
        <v>15</v>
      </c>
      <c r="H25" s="36" t="s">
        <v>16</v>
      </c>
      <c r="I25" s="36"/>
      <c r="J25" s="9"/>
    </row>
    <row r="26" spans="1:10" x14ac:dyDescent="0.25">
      <c r="A26" s="5">
        <v>2016</v>
      </c>
      <c r="B26" s="1">
        <v>0.58018284842122825</v>
      </c>
      <c r="C26" s="1">
        <v>0.85285728869681754</v>
      </c>
      <c r="D26" s="1">
        <v>8.4607126028185042E-2</v>
      </c>
      <c r="E26" s="1">
        <v>0.72554826228834213</v>
      </c>
      <c r="F26" s="1">
        <v>0.46437928374856952</v>
      </c>
      <c r="G26" s="1">
        <v>5.6044847751874752E-2</v>
      </c>
      <c r="H26" s="1">
        <v>0.81045389967171177</v>
      </c>
      <c r="J26" s="4"/>
    </row>
    <row r="27" spans="1:10" x14ac:dyDescent="0.25">
      <c r="A27" s="5">
        <v>2017</v>
      </c>
      <c r="B27" s="1">
        <v>0.55144227002848067</v>
      </c>
      <c r="C27" s="1">
        <v>0.84908591214273277</v>
      </c>
      <c r="D27" s="1">
        <v>5.6403200164168117E-2</v>
      </c>
      <c r="E27" s="1">
        <v>0.72072496050993196</v>
      </c>
      <c r="F27" s="1">
        <v>0.47098237835693413</v>
      </c>
      <c r="G27" s="1">
        <v>1.1856458735519181E-2</v>
      </c>
      <c r="H27" s="1">
        <v>0.80303864039764195</v>
      </c>
      <c r="J27" s="4"/>
    </row>
    <row r="28" spans="1:10" x14ac:dyDescent="0.25">
      <c r="A28" s="5">
        <v>2018</v>
      </c>
      <c r="B28" s="1">
        <v>0.57019942332473106</v>
      </c>
      <c r="C28" s="1">
        <v>0.82242856494584293</v>
      </c>
      <c r="D28" s="1">
        <v>0.13212088482474513</v>
      </c>
      <c r="E28" s="1">
        <v>0.64029306965425237</v>
      </c>
      <c r="F28" s="1">
        <v>0.44618902896138862</v>
      </c>
      <c r="G28" s="1">
        <v>0.39991897716218872</v>
      </c>
      <c r="H28" s="1">
        <v>0.7828581566415419</v>
      </c>
      <c r="J28" s="4"/>
    </row>
    <row r="29" spans="1:10" x14ac:dyDescent="0.25">
      <c r="A29" s="5">
        <v>2019</v>
      </c>
      <c r="B29" s="1">
        <v>0.57167532037881164</v>
      </c>
      <c r="C29" s="1">
        <v>0.82404120489640442</v>
      </c>
      <c r="D29" s="1">
        <v>0.17870249554817697</v>
      </c>
      <c r="E29" s="1">
        <v>0.68509849033438974</v>
      </c>
      <c r="F29" s="1">
        <v>0.47607618177879957</v>
      </c>
      <c r="G29" s="1">
        <v>0.57370981491408057</v>
      </c>
      <c r="H29" s="1">
        <v>0.77895230048920672</v>
      </c>
      <c r="J29" s="4"/>
    </row>
    <row r="30" spans="1:10" x14ac:dyDescent="0.25">
      <c r="A30" s="5">
        <v>2020</v>
      </c>
      <c r="B30" s="1">
        <v>0.57950842114493784</v>
      </c>
      <c r="C30" s="1">
        <v>0.77403879137640452</v>
      </c>
      <c r="D30" s="1">
        <v>0.16089608187149618</v>
      </c>
      <c r="E30" s="1">
        <v>0.66756947727988125</v>
      </c>
      <c r="F30" s="1">
        <v>0.44948193820072402</v>
      </c>
      <c r="G30" s="1">
        <v>0.58836027391734924</v>
      </c>
      <c r="H30" s="1">
        <v>0.77412095186843843</v>
      </c>
      <c r="J30" s="4"/>
    </row>
    <row r="31" spans="1:10" x14ac:dyDescent="0.25">
      <c r="A31" s="5">
        <v>2021</v>
      </c>
      <c r="B31" s="1">
        <v>0.54566222185926583</v>
      </c>
      <c r="C31" s="1">
        <v>0.79509074696917226</v>
      </c>
      <c r="D31" s="1">
        <v>0.128131982686706</v>
      </c>
      <c r="E31" s="1">
        <v>0.65563869992795953</v>
      </c>
      <c r="F31" s="1">
        <v>0.41042406939606796</v>
      </c>
      <c r="G31" s="1">
        <v>0.44379146246107354</v>
      </c>
      <c r="H31" s="1">
        <v>0.73894755281948932</v>
      </c>
      <c r="J31" s="4"/>
    </row>
    <row r="32" spans="1:10" x14ac:dyDescent="0.25">
      <c r="A32" s="5">
        <v>2022</v>
      </c>
      <c r="B32" s="1">
        <v>0.60816990481537503</v>
      </c>
      <c r="C32" s="1">
        <v>0.59771526183158918</v>
      </c>
      <c r="D32" s="1">
        <v>0.20884491713827014</v>
      </c>
      <c r="E32" s="1">
        <v>0.74640250096555338</v>
      </c>
      <c r="F32" s="1">
        <v>0.46382771318669785</v>
      </c>
      <c r="G32" s="1">
        <v>0.56685847438851267</v>
      </c>
      <c r="H32" s="1">
        <v>0.81102261404758846</v>
      </c>
      <c r="J32" s="4"/>
    </row>
    <row r="33" spans="1:24" x14ac:dyDescent="0.25">
      <c r="A33" s="5">
        <v>2023</v>
      </c>
      <c r="B33" s="15">
        <v>0.58254888090432799</v>
      </c>
      <c r="C33" s="15">
        <v>0.67525260293405687</v>
      </c>
      <c r="D33" s="15">
        <v>0.18992974813241389</v>
      </c>
      <c r="E33" s="15">
        <v>0.8040868801776655</v>
      </c>
      <c r="F33" s="15">
        <v>0.48403892193633075</v>
      </c>
      <c r="G33" s="15">
        <v>0.47891430372331095</v>
      </c>
      <c r="H33" s="15">
        <v>0.87794375473902853</v>
      </c>
      <c r="J33" s="4"/>
    </row>
    <row r="35" spans="1:24" x14ac:dyDescent="0.25">
      <c r="A35" s="17" t="s">
        <v>4</v>
      </c>
      <c r="B35" s="17"/>
      <c r="C35" s="17"/>
      <c r="D35" s="17"/>
      <c r="E35" s="17"/>
      <c r="F35" s="17"/>
    </row>
    <row r="36" spans="1:24" x14ac:dyDescent="0.25">
      <c r="A36" s="17" t="s">
        <v>5</v>
      </c>
      <c r="B36" s="17"/>
      <c r="C36" s="17"/>
      <c r="D36" s="17"/>
      <c r="E36" s="17"/>
      <c r="F36" s="17"/>
    </row>
    <row r="37" spans="1:24" x14ac:dyDescent="0.25">
      <c r="A37" s="17" t="s">
        <v>65</v>
      </c>
      <c r="B37" s="17"/>
      <c r="C37" s="17"/>
      <c r="D37" s="17"/>
      <c r="E37" s="17"/>
      <c r="F37" s="17"/>
    </row>
    <row r="38" spans="1:24" x14ac:dyDescent="0.25">
      <c r="A38" s="17" t="s">
        <v>6</v>
      </c>
      <c r="B38" s="19" t="s">
        <v>7</v>
      </c>
      <c r="C38" s="17"/>
      <c r="D38" s="17"/>
      <c r="E38" s="17"/>
      <c r="F38" s="17"/>
    </row>
    <row r="40" spans="1:24" x14ac:dyDescent="0.25">
      <c r="A40" s="18" t="s">
        <v>17</v>
      </c>
    </row>
    <row r="44" spans="1:24" s="5" customFormat="1" x14ac:dyDescent="0.25">
      <c r="N44" s="14"/>
      <c r="U44"/>
      <c r="V44"/>
      <c r="X44"/>
    </row>
    <row r="45" spans="1:24" x14ac:dyDescent="0.25">
      <c r="N45" s="15"/>
      <c r="P45" s="15"/>
      <c r="X45" s="15"/>
    </row>
    <row r="46" spans="1:24" x14ac:dyDescent="0.25">
      <c r="N46" s="15"/>
      <c r="P46" s="15"/>
      <c r="X46" s="15"/>
    </row>
    <row r="47" spans="1:24" x14ac:dyDescent="0.25">
      <c r="N47" s="15"/>
      <c r="P47" s="15"/>
    </row>
    <row r="48" spans="1:24" x14ac:dyDescent="0.25">
      <c r="N48" s="15"/>
      <c r="P48" s="15"/>
    </row>
    <row r="49" spans="14:16" x14ac:dyDescent="0.25">
      <c r="N49" s="15"/>
      <c r="P49" s="15"/>
    </row>
    <row r="50" spans="14:16" x14ac:dyDescent="0.25">
      <c r="N50" s="15"/>
      <c r="P50" s="15"/>
    </row>
    <row r="51" spans="14:16" x14ac:dyDescent="0.25">
      <c r="N51" s="15"/>
      <c r="P51" s="15"/>
    </row>
    <row r="52" spans="14:16" x14ac:dyDescent="0.25">
      <c r="N52" s="15"/>
      <c r="P52" s="15"/>
    </row>
    <row r="53" spans="14:16" x14ac:dyDescent="0.25">
      <c r="N53" s="15"/>
      <c r="P53" s="15"/>
    </row>
    <row r="54" spans="14:16" x14ac:dyDescent="0.25">
      <c r="N54" s="15"/>
      <c r="P54" s="15"/>
    </row>
    <row r="55" spans="14:16" x14ac:dyDescent="0.25">
      <c r="N55" s="15"/>
      <c r="P55" s="15"/>
    </row>
    <row r="56" spans="14:16" s="5" customFormat="1" x14ac:dyDescent="0.25">
      <c r="N56" s="14"/>
      <c r="P56" s="15"/>
    </row>
    <row r="57" spans="14:16" x14ac:dyDescent="0.25">
      <c r="N57" s="15"/>
      <c r="P57" s="15"/>
    </row>
    <row r="58" spans="14:16" x14ac:dyDescent="0.25">
      <c r="N58" s="15"/>
      <c r="P58" s="15"/>
    </row>
    <row r="59" spans="14:16" x14ac:dyDescent="0.25">
      <c r="N59" s="15"/>
      <c r="P59" s="15"/>
    </row>
    <row r="60" spans="14:16" x14ac:dyDescent="0.25">
      <c r="N60" s="15"/>
      <c r="P60" s="15"/>
    </row>
    <row r="61" spans="14:16" x14ac:dyDescent="0.25">
      <c r="N61" s="15"/>
      <c r="P61" s="15"/>
    </row>
    <row r="62" spans="14:16" x14ac:dyDescent="0.25">
      <c r="N62" s="15"/>
      <c r="P62" s="15"/>
    </row>
    <row r="63" spans="14:16" x14ac:dyDescent="0.25">
      <c r="N63" s="15"/>
      <c r="P63" s="15"/>
    </row>
    <row r="64" spans="14:16" x14ac:dyDescent="0.25">
      <c r="N64" s="15"/>
      <c r="P64" s="15"/>
    </row>
    <row r="65" spans="14:16" x14ac:dyDescent="0.25">
      <c r="N65" s="15"/>
      <c r="P65" s="15"/>
    </row>
    <row r="66" spans="14:16" x14ac:dyDescent="0.25">
      <c r="N66" s="15"/>
      <c r="P66" s="15"/>
    </row>
    <row r="67" spans="14:16" x14ac:dyDescent="0.25">
      <c r="N67" s="15"/>
      <c r="P67" s="15"/>
    </row>
    <row r="68" spans="14:16" s="5" customFormat="1" x14ac:dyDescent="0.25">
      <c r="N68" s="14"/>
      <c r="P68" s="15"/>
    </row>
    <row r="69" spans="14:16" x14ac:dyDescent="0.25">
      <c r="N69" s="15"/>
      <c r="P69" s="15"/>
    </row>
    <row r="70" spans="14:16" x14ac:dyDescent="0.25">
      <c r="N70" s="15"/>
      <c r="P70" s="15"/>
    </row>
    <row r="71" spans="14:16" x14ac:dyDescent="0.25">
      <c r="N71" s="15"/>
      <c r="P71" s="15"/>
    </row>
    <row r="72" spans="14:16" x14ac:dyDescent="0.25">
      <c r="N72" s="15"/>
      <c r="P72" s="15"/>
    </row>
    <row r="73" spans="14:16" x14ac:dyDescent="0.25">
      <c r="N73" s="15"/>
      <c r="P73" s="15"/>
    </row>
    <row r="74" spans="14:16" x14ac:dyDescent="0.25">
      <c r="N74" s="15"/>
      <c r="P74" s="15"/>
    </row>
    <row r="75" spans="14:16" x14ac:dyDescent="0.25">
      <c r="N75" s="15"/>
      <c r="P75" s="15"/>
    </row>
    <row r="76" spans="14:16" x14ac:dyDescent="0.25">
      <c r="N76" s="15"/>
      <c r="P76" s="15"/>
    </row>
    <row r="77" spans="14:16" x14ac:dyDescent="0.25">
      <c r="N77" s="15"/>
      <c r="P77" s="15"/>
    </row>
    <row r="78" spans="14:16" x14ac:dyDescent="0.25">
      <c r="N78" s="15"/>
      <c r="P78" s="15"/>
    </row>
    <row r="79" spans="14:16" x14ac:dyDescent="0.25">
      <c r="N79" s="15"/>
      <c r="P79" s="15"/>
    </row>
    <row r="80" spans="14:16" s="5" customFormat="1" x14ac:dyDescent="0.25">
      <c r="N80" s="14"/>
      <c r="P80" s="15"/>
    </row>
    <row r="81" spans="14:16" x14ac:dyDescent="0.25">
      <c r="N81" s="15"/>
      <c r="P81" s="15"/>
    </row>
    <row r="82" spans="14:16" x14ac:dyDescent="0.25">
      <c r="N82" s="15"/>
      <c r="P82" s="15"/>
    </row>
    <row r="83" spans="14:16" x14ac:dyDescent="0.25">
      <c r="N83" s="15"/>
      <c r="P83" s="15"/>
    </row>
    <row r="84" spans="14:16" x14ac:dyDescent="0.25">
      <c r="N84" s="15"/>
      <c r="P84" s="15"/>
    </row>
    <row r="85" spans="14:16" x14ac:dyDescent="0.25">
      <c r="N85" s="15"/>
      <c r="P85" s="15"/>
    </row>
    <row r="86" spans="14:16" x14ac:dyDescent="0.25">
      <c r="N86" s="15"/>
      <c r="P86" s="15"/>
    </row>
    <row r="87" spans="14:16" x14ac:dyDescent="0.25">
      <c r="N87" s="15"/>
      <c r="P87" s="15"/>
    </row>
    <row r="88" spans="14:16" x14ac:dyDescent="0.25">
      <c r="N88" s="15"/>
      <c r="P88" s="15"/>
    </row>
    <row r="89" spans="14:16" x14ac:dyDescent="0.25">
      <c r="N89" s="15"/>
      <c r="P89" s="15"/>
    </row>
    <row r="90" spans="14:16" x14ac:dyDescent="0.25">
      <c r="N90" s="15"/>
      <c r="P90" s="15"/>
    </row>
    <row r="91" spans="14:16" x14ac:dyDescent="0.25">
      <c r="N91" s="15"/>
      <c r="P91" s="15"/>
    </row>
    <row r="92" spans="14:16" s="5" customFormat="1" x14ac:dyDescent="0.25">
      <c r="N92" s="14"/>
      <c r="O92" s="14"/>
      <c r="P92" s="15"/>
    </row>
    <row r="93" spans="14:16" x14ac:dyDescent="0.25">
      <c r="N93" s="8"/>
      <c r="O93" s="8"/>
      <c r="P93" s="15"/>
    </row>
    <row r="94" spans="14:16" x14ac:dyDescent="0.25">
      <c r="N94" s="8"/>
      <c r="O94" s="8"/>
    </row>
    <row r="95" spans="14:16" x14ac:dyDescent="0.25">
      <c r="N95" s="8"/>
      <c r="O95" s="8"/>
    </row>
    <row r="96" spans="14:16" x14ac:dyDescent="0.25">
      <c r="N96" s="8"/>
      <c r="O96" s="8"/>
    </row>
    <row r="97" spans="14:15" x14ac:dyDescent="0.25">
      <c r="N97" s="8"/>
      <c r="O97" s="8"/>
    </row>
    <row r="98" spans="14:15" x14ac:dyDescent="0.25">
      <c r="N98" s="8"/>
      <c r="O98" s="8"/>
    </row>
    <row r="99" spans="14:15" x14ac:dyDescent="0.25">
      <c r="N99" s="8"/>
      <c r="O99" s="8"/>
    </row>
    <row r="100" spans="14:15" x14ac:dyDescent="0.25">
      <c r="N100" s="8"/>
      <c r="O100" s="8"/>
    </row>
    <row r="101" spans="14:15" x14ac:dyDescent="0.25">
      <c r="N101" s="8"/>
      <c r="O101" s="8"/>
    </row>
    <row r="102" spans="14:15" x14ac:dyDescent="0.25">
      <c r="N102" s="8"/>
      <c r="O102" s="8"/>
    </row>
    <row r="103" spans="14:15" x14ac:dyDescent="0.25">
      <c r="N103" s="8"/>
      <c r="O103" s="8"/>
    </row>
  </sheetData>
  <hyperlinks>
    <hyperlink ref="B15" r:id="rId1" display="https://www.stat.fi/tilasto/jate " xr:uid="{4677F1BF-8927-46B4-B775-C0E171679EDF}"/>
    <hyperlink ref="B38" r:id="rId2" display="https://www.stat.fi/tilasto/jate " xr:uid="{D5D66999-141F-4B28-B6F1-DF1056AF7495}"/>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9CDEB-3501-42F0-8DF5-2A4EC03277CB}">
  <dimension ref="A1:F9"/>
  <sheetViews>
    <sheetView workbookViewId="0">
      <selection activeCell="Q23" sqref="Q23"/>
    </sheetView>
  </sheetViews>
  <sheetFormatPr defaultRowHeight="15" x14ac:dyDescent="0.25"/>
  <cols>
    <col min="2" max="2" width="10.42578125" bestFit="1" customWidth="1"/>
    <col min="3" max="3" width="19.140625" customWidth="1"/>
  </cols>
  <sheetData>
    <row r="1" spans="1:6" ht="20.25" thickBot="1" x14ac:dyDescent="0.35">
      <c r="A1" s="16" t="s">
        <v>68</v>
      </c>
      <c r="B1" s="16"/>
      <c r="C1" s="16"/>
      <c r="D1" s="16"/>
      <c r="E1" s="16"/>
      <c r="F1" s="16"/>
    </row>
    <row r="2" spans="1:6" s="9" customFormat="1" ht="30.75" thickTop="1" x14ac:dyDescent="0.25">
      <c r="A2" s="35" t="s">
        <v>0</v>
      </c>
      <c r="B2" s="35" t="s">
        <v>18</v>
      </c>
      <c r="C2" s="35" t="s">
        <v>19</v>
      </c>
    </row>
    <row r="3" spans="1:6" x14ac:dyDescent="0.25">
      <c r="A3" s="5">
        <v>2021</v>
      </c>
      <c r="B3" s="3">
        <v>59669.56744405489</v>
      </c>
      <c r="C3" s="4">
        <v>1.7673771111321498E-2</v>
      </c>
    </row>
    <row r="4" spans="1:6" x14ac:dyDescent="0.25">
      <c r="A4" s="5">
        <v>2022</v>
      </c>
      <c r="B4" s="3">
        <v>59444.947516705928</v>
      </c>
      <c r="C4" s="4">
        <v>2.0512099895241699E-2</v>
      </c>
    </row>
    <row r="5" spans="1:6" x14ac:dyDescent="0.25">
      <c r="A5" s="5">
        <v>2023</v>
      </c>
      <c r="B5" s="3">
        <v>59173.558959715221</v>
      </c>
      <c r="C5" s="4">
        <v>2.2651882883263599E-2</v>
      </c>
    </row>
    <row r="7" spans="1:6" x14ac:dyDescent="0.25">
      <c r="A7" t="s">
        <v>69</v>
      </c>
    </row>
    <row r="9" spans="1:6" x14ac:dyDescent="0.25">
      <c r="A9" s="18" t="s">
        <v>9</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BDE6-419C-4BE5-9641-0C328CE6B8AC}">
  <dimension ref="A1:F7"/>
  <sheetViews>
    <sheetView workbookViewId="0">
      <selection activeCell="C2" sqref="C2"/>
    </sheetView>
  </sheetViews>
  <sheetFormatPr defaultRowHeight="15" x14ac:dyDescent="0.25"/>
  <cols>
    <col min="2" max="2" width="10.42578125" bestFit="1" customWidth="1"/>
    <col min="3" max="3" width="12.140625" customWidth="1"/>
    <col min="4" max="4" width="12.7109375" customWidth="1"/>
    <col min="5" max="5" width="13.42578125" customWidth="1"/>
    <col min="6" max="6" width="10.42578125" bestFit="1" customWidth="1"/>
  </cols>
  <sheetData>
    <row r="1" spans="1:6" ht="20.25" thickBot="1" x14ac:dyDescent="0.35">
      <c r="A1" s="16" t="s">
        <v>20</v>
      </c>
      <c r="B1" s="16"/>
      <c r="C1" s="16"/>
      <c r="D1" s="16"/>
      <c r="E1" s="16"/>
      <c r="F1" s="16"/>
    </row>
    <row r="2" spans="1:6" ht="15.75" thickTop="1" x14ac:dyDescent="0.25">
      <c r="B2" t="s">
        <v>21</v>
      </c>
      <c r="C2" t="s">
        <v>61</v>
      </c>
      <c r="D2" t="s">
        <v>22</v>
      </c>
      <c r="E2" t="s">
        <v>23</v>
      </c>
      <c r="F2" t="s">
        <v>24</v>
      </c>
    </row>
    <row r="3" spans="1:6" x14ac:dyDescent="0.25">
      <c r="A3">
        <v>2021</v>
      </c>
      <c r="B3" s="21">
        <v>16110.3</v>
      </c>
      <c r="C3" s="21">
        <v>15536.5</v>
      </c>
      <c r="D3" s="21">
        <v>3063.7</v>
      </c>
      <c r="E3" s="21">
        <v>785.2</v>
      </c>
      <c r="F3" s="21">
        <f>SUM(B3:E3)</f>
        <v>35495.699999999997</v>
      </c>
    </row>
    <row r="5" spans="1:6" x14ac:dyDescent="0.25">
      <c r="A5" t="s">
        <v>25</v>
      </c>
    </row>
    <row r="7" spans="1:6" x14ac:dyDescent="0.25">
      <c r="A7" s="18" t="s">
        <v>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0D3E-D786-4034-A672-3C7C67583B1D}">
  <dimension ref="A1:W50"/>
  <sheetViews>
    <sheetView topLeftCell="E20" workbookViewId="0">
      <selection activeCell="O42" sqref="O42"/>
    </sheetView>
  </sheetViews>
  <sheetFormatPr defaultRowHeight="15" x14ac:dyDescent="0.25"/>
  <cols>
    <col min="1" max="1" width="17" customWidth="1"/>
    <col min="2" max="2" width="17.85546875" customWidth="1"/>
    <col min="3" max="3" width="12.85546875" bestFit="1" customWidth="1"/>
    <col min="4" max="4" width="13.28515625" customWidth="1"/>
    <col min="5" max="5" width="20.7109375" customWidth="1"/>
    <col min="6" max="6" width="12.85546875" bestFit="1" customWidth="1"/>
    <col min="7" max="7" width="19.7109375" customWidth="1"/>
    <col min="8" max="8" width="12" customWidth="1"/>
    <col min="9" max="9" width="11.85546875" customWidth="1"/>
    <col min="10" max="11" width="11.42578125" bestFit="1" customWidth="1"/>
    <col min="12" max="12" width="14" bestFit="1" customWidth="1"/>
    <col min="13" max="13" width="11.42578125" bestFit="1" customWidth="1"/>
    <col min="14" max="14" width="14" bestFit="1" customWidth="1"/>
    <col min="17" max="17" width="13.85546875" customWidth="1"/>
  </cols>
  <sheetData>
    <row r="1" spans="1:23" ht="20.25" thickBot="1" x14ac:dyDescent="0.35">
      <c r="A1" s="16" t="s">
        <v>78</v>
      </c>
      <c r="B1" s="16"/>
      <c r="C1" s="16"/>
      <c r="D1" s="16"/>
      <c r="E1" s="16"/>
      <c r="F1" s="16"/>
      <c r="G1" s="16"/>
      <c r="H1" s="16"/>
      <c r="I1" s="16"/>
      <c r="J1" s="16"/>
      <c r="K1" s="16"/>
      <c r="L1" s="16"/>
      <c r="M1" s="16"/>
      <c r="N1" s="16"/>
      <c r="O1" s="22"/>
      <c r="P1" s="22"/>
      <c r="Q1" s="22"/>
      <c r="R1" s="22"/>
    </row>
    <row r="2" spans="1:23" ht="45.75" thickTop="1" x14ac:dyDescent="0.25">
      <c r="A2" s="37" t="s">
        <v>0</v>
      </c>
      <c r="B2" s="37" t="s">
        <v>26</v>
      </c>
      <c r="C2" s="37" t="s">
        <v>15</v>
      </c>
      <c r="D2" s="37" t="s">
        <v>27</v>
      </c>
      <c r="E2" s="37" t="s">
        <v>28</v>
      </c>
      <c r="F2" s="37" t="s">
        <v>29</v>
      </c>
      <c r="G2" s="37" t="s">
        <v>30</v>
      </c>
      <c r="H2" s="37" t="s">
        <v>31</v>
      </c>
      <c r="I2" s="37" t="s">
        <v>32</v>
      </c>
      <c r="J2" s="37" t="s">
        <v>33</v>
      </c>
      <c r="K2" s="37" t="s">
        <v>34</v>
      </c>
      <c r="L2" s="37" t="s">
        <v>24</v>
      </c>
      <c r="M2" s="37" t="s">
        <v>35</v>
      </c>
      <c r="N2" s="37" t="s">
        <v>36</v>
      </c>
      <c r="P2" s="22"/>
      <c r="Q2" s="22"/>
      <c r="R2" s="22"/>
    </row>
    <row r="3" spans="1:23" x14ac:dyDescent="0.25">
      <c r="A3" s="23">
        <v>2017</v>
      </c>
      <c r="B3" s="24">
        <v>14330000</v>
      </c>
      <c r="C3" s="24">
        <v>193000</v>
      </c>
      <c r="D3" s="24">
        <v>164000</v>
      </c>
      <c r="E3" s="24">
        <v>7000</v>
      </c>
      <c r="F3" s="24">
        <v>0</v>
      </c>
      <c r="G3" s="24">
        <v>0</v>
      </c>
      <c r="H3" s="24">
        <v>1000</v>
      </c>
      <c r="I3" s="24">
        <v>0</v>
      </c>
      <c r="J3" s="24">
        <v>31000</v>
      </c>
      <c r="K3" s="24">
        <f>SUM(E3:J3)</f>
        <v>39000</v>
      </c>
      <c r="L3" s="25">
        <v>14727000</v>
      </c>
      <c r="M3" s="24">
        <v>139000</v>
      </c>
      <c r="N3" s="26">
        <v>14588000</v>
      </c>
      <c r="Q3" s="3"/>
      <c r="R3" s="3"/>
      <c r="S3" s="3"/>
      <c r="T3" s="3"/>
      <c r="U3" s="3"/>
      <c r="V3" s="3"/>
      <c r="W3" s="3"/>
    </row>
    <row r="4" spans="1:23" x14ac:dyDescent="0.25">
      <c r="A4" s="23">
        <v>2018</v>
      </c>
      <c r="B4" s="24">
        <v>15101000</v>
      </c>
      <c r="C4" s="24">
        <v>401000</v>
      </c>
      <c r="D4" s="24">
        <v>170000</v>
      </c>
      <c r="E4" s="24">
        <v>1000</v>
      </c>
      <c r="F4" s="24">
        <v>2000</v>
      </c>
      <c r="G4" s="24">
        <v>0</v>
      </c>
      <c r="H4" s="24">
        <v>1000</v>
      </c>
      <c r="I4" s="24">
        <v>3000</v>
      </c>
      <c r="J4" s="24">
        <v>35000</v>
      </c>
      <c r="K4" s="24">
        <f t="shared" ref="K4:K7" si="0">SUM(E4:J4)</f>
        <v>42000</v>
      </c>
      <c r="L4" s="25">
        <v>15715000</v>
      </c>
      <c r="M4" s="24">
        <v>253000</v>
      </c>
      <c r="N4" s="26">
        <v>15462000</v>
      </c>
      <c r="Q4" s="3"/>
      <c r="R4" s="3"/>
      <c r="S4" s="3"/>
      <c r="T4" s="3"/>
      <c r="U4" s="3"/>
      <c r="V4" s="3"/>
      <c r="W4" s="3"/>
    </row>
    <row r="5" spans="1:23" x14ac:dyDescent="0.25">
      <c r="A5" s="23">
        <v>2019</v>
      </c>
      <c r="B5" s="24">
        <v>13239000</v>
      </c>
      <c r="C5" s="24">
        <v>381000</v>
      </c>
      <c r="D5" s="24">
        <v>1000</v>
      </c>
      <c r="E5" s="24">
        <v>20000</v>
      </c>
      <c r="F5" s="24">
        <v>0</v>
      </c>
      <c r="G5" s="24">
        <v>0</v>
      </c>
      <c r="H5" s="24">
        <v>1000</v>
      </c>
      <c r="I5" s="24">
        <v>0</v>
      </c>
      <c r="J5" s="24">
        <v>26000</v>
      </c>
      <c r="K5" s="24">
        <f t="shared" si="0"/>
        <v>47000</v>
      </c>
      <c r="L5" s="25">
        <v>13667000</v>
      </c>
      <c r="M5" s="24">
        <v>287000</v>
      </c>
      <c r="N5" s="26">
        <v>13380000</v>
      </c>
      <c r="Q5" s="3"/>
      <c r="R5" s="3"/>
      <c r="S5" s="3"/>
      <c r="T5" s="3"/>
      <c r="U5" s="3"/>
      <c r="V5" s="3"/>
      <c r="W5" s="3"/>
    </row>
    <row r="6" spans="1:23" x14ac:dyDescent="0.25">
      <c r="A6" s="23">
        <v>2020</v>
      </c>
      <c r="B6" s="24">
        <v>12453000</v>
      </c>
      <c r="C6" s="24">
        <v>273000</v>
      </c>
      <c r="D6" s="24">
        <v>217000</v>
      </c>
      <c r="E6" s="24">
        <v>9000</v>
      </c>
      <c r="F6" s="24">
        <v>721000</v>
      </c>
      <c r="G6" s="24">
        <v>0</v>
      </c>
      <c r="H6" s="24">
        <v>1000</v>
      </c>
      <c r="I6" s="24">
        <v>0</v>
      </c>
      <c r="J6" s="24">
        <v>16000</v>
      </c>
      <c r="K6" s="24">
        <f t="shared" si="0"/>
        <v>747000</v>
      </c>
      <c r="L6" s="25">
        <v>13689000</v>
      </c>
      <c r="M6" s="24">
        <v>314000</v>
      </c>
      <c r="N6" s="26">
        <v>13375000</v>
      </c>
      <c r="Q6" s="3"/>
      <c r="R6" s="3"/>
      <c r="S6" s="3"/>
      <c r="T6" s="3"/>
      <c r="U6" s="3"/>
      <c r="V6" s="3"/>
      <c r="W6" s="3"/>
    </row>
    <row r="7" spans="1:23" x14ac:dyDescent="0.25">
      <c r="A7" s="23">
        <v>2021</v>
      </c>
      <c r="B7" s="24">
        <v>12386000</v>
      </c>
      <c r="C7" s="24">
        <v>295000</v>
      </c>
      <c r="D7" s="24">
        <v>264000</v>
      </c>
      <c r="E7" s="24">
        <v>14000</v>
      </c>
      <c r="F7" s="24">
        <v>57000</v>
      </c>
      <c r="G7" s="24">
        <v>1000</v>
      </c>
      <c r="H7" s="24">
        <v>0</v>
      </c>
      <c r="I7" s="24">
        <v>0</v>
      </c>
      <c r="J7" s="24">
        <v>36000</v>
      </c>
      <c r="K7" s="24">
        <f t="shared" si="0"/>
        <v>108000</v>
      </c>
      <c r="L7" s="25">
        <v>13054000</v>
      </c>
      <c r="M7" s="24">
        <v>224000</v>
      </c>
      <c r="N7" s="26">
        <v>12830000</v>
      </c>
      <c r="P7" s="27"/>
      <c r="Q7" s="3"/>
      <c r="R7" s="3"/>
      <c r="S7" s="3"/>
      <c r="T7" s="3"/>
      <c r="U7" s="3"/>
      <c r="V7" s="3"/>
      <c r="W7" s="3"/>
    </row>
    <row r="8" spans="1:23" x14ac:dyDescent="0.25">
      <c r="A8" s="23">
        <v>2022</v>
      </c>
      <c r="B8" s="24">
        <v>10261000</v>
      </c>
      <c r="C8" s="24">
        <v>248000</v>
      </c>
      <c r="D8" s="24">
        <v>18000</v>
      </c>
      <c r="E8" s="24">
        <v>7000</v>
      </c>
      <c r="F8" s="24">
        <v>0</v>
      </c>
      <c r="G8" s="24">
        <v>0</v>
      </c>
      <c r="H8" s="24">
        <v>0</v>
      </c>
      <c r="I8" s="24">
        <v>0</v>
      </c>
      <c r="J8" s="24">
        <v>140000</v>
      </c>
      <c r="K8" s="24">
        <f t="shared" ref="K8" si="1">SUM(E8:J8)</f>
        <v>147000</v>
      </c>
      <c r="L8" s="25">
        <v>10675000</v>
      </c>
      <c r="M8" s="24">
        <v>153000</v>
      </c>
      <c r="N8" s="26">
        <f t="shared" ref="N8:N9" si="2">L8-M8</f>
        <v>10522000</v>
      </c>
      <c r="P8" s="27"/>
      <c r="Q8" s="3"/>
      <c r="R8" s="3"/>
      <c r="S8" s="3"/>
      <c r="T8" s="3"/>
      <c r="U8" s="3"/>
      <c r="V8" s="3"/>
      <c r="W8" s="3"/>
    </row>
    <row r="9" spans="1:23" x14ac:dyDescent="0.25">
      <c r="A9" s="23">
        <v>2023</v>
      </c>
      <c r="B9" s="24">
        <v>12208000</v>
      </c>
      <c r="C9" s="24">
        <v>234000</v>
      </c>
      <c r="D9" s="24">
        <v>13000</v>
      </c>
      <c r="E9" s="24">
        <v>5000</v>
      </c>
      <c r="F9" s="24">
        <v>1000</v>
      </c>
      <c r="G9" s="24">
        <v>0</v>
      </c>
      <c r="H9" s="24">
        <v>22000</v>
      </c>
      <c r="I9" s="24">
        <v>0</v>
      </c>
      <c r="J9" s="24">
        <v>95000</v>
      </c>
      <c r="K9" s="24">
        <f t="shared" ref="K9" si="3">SUM(E9:J9)</f>
        <v>123000</v>
      </c>
      <c r="L9" s="25">
        <v>12578000</v>
      </c>
      <c r="M9" s="24">
        <v>237000</v>
      </c>
      <c r="N9" s="26">
        <f t="shared" si="2"/>
        <v>12341000</v>
      </c>
      <c r="P9" s="27"/>
    </row>
    <row r="11" spans="1:23" x14ac:dyDescent="0.25">
      <c r="A11" s="17" t="s">
        <v>4</v>
      </c>
      <c r="B11" s="17"/>
      <c r="C11" s="18"/>
      <c r="D11" s="18"/>
    </row>
    <row r="12" spans="1:23" x14ac:dyDescent="0.25">
      <c r="A12" s="17" t="s">
        <v>5</v>
      </c>
      <c r="B12" s="17"/>
      <c r="C12" s="18"/>
      <c r="D12" s="18"/>
    </row>
    <row r="13" spans="1:23" x14ac:dyDescent="0.25">
      <c r="A13" s="17" t="s">
        <v>79</v>
      </c>
      <c r="B13" s="28"/>
    </row>
    <row r="14" spans="1:23" x14ac:dyDescent="0.25">
      <c r="A14" s="17" t="s">
        <v>6</v>
      </c>
      <c r="B14" s="7" t="s">
        <v>7</v>
      </c>
      <c r="C14" s="29"/>
      <c r="D14" s="29"/>
      <c r="E14" s="29"/>
    </row>
    <row r="16" spans="1:23" x14ac:dyDescent="0.25">
      <c r="A16" t="s">
        <v>9</v>
      </c>
    </row>
    <row r="18" spans="1:18" ht="20.25" thickBot="1" x14ac:dyDescent="0.35">
      <c r="A18" s="30" t="s">
        <v>81</v>
      </c>
      <c r="B18" s="16"/>
      <c r="C18" s="16"/>
      <c r="D18" s="16"/>
      <c r="E18" s="16"/>
      <c r="F18" s="16"/>
      <c r="G18" s="16"/>
      <c r="H18" s="16"/>
    </row>
    <row r="19" spans="1:18" ht="30.75" thickTop="1" x14ac:dyDescent="0.25">
      <c r="A19" s="37" t="s">
        <v>0</v>
      </c>
      <c r="B19" s="37" t="s">
        <v>37</v>
      </c>
      <c r="C19" s="37" t="s">
        <v>38</v>
      </c>
      <c r="D19" s="37" t="s">
        <v>39</v>
      </c>
      <c r="E19" s="37" t="s">
        <v>40</v>
      </c>
      <c r="F19" s="37" t="s">
        <v>41</v>
      </c>
      <c r="G19" s="37" t="s">
        <v>42</v>
      </c>
      <c r="H19" s="22"/>
      <c r="I19" s="2"/>
    </row>
    <row r="20" spans="1:18" ht="30" x14ac:dyDescent="0.25">
      <c r="A20" s="23">
        <v>2015</v>
      </c>
      <c r="B20" s="31" t="s">
        <v>43</v>
      </c>
      <c r="C20" s="24">
        <v>1231799</v>
      </c>
      <c r="D20" s="32" t="s">
        <v>44</v>
      </c>
      <c r="E20" s="24">
        <v>1231799</v>
      </c>
      <c r="F20" s="24">
        <v>1773174</v>
      </c>
      <c r="G20" s="33">
        <v>0.69468591350877018</v>
      </c>
      <c r="H20" s="13"/>
    </row>
    <row r="21" spans="1:18" ht="30" x14ac:dyDescent="0.25">
      <c r="A21" s="23">
        <v>2016</v>
      </c>
      <c r="B21" s="31" t="s">
        <v>43</v>
      </c>
      <c r="C21" s="24">
        <v>1157422</v>
      </c>
      <c r="D21" s="32" t="s">
        <v>44</v>
      </c>
      <c r="E21" s="24">
        <v>1157422</v>
      </c>
      <c r="F21" s="24">
        <v>1712280</v>
      </c>
      <c r="G21" s="33">
        <v>0.67595369916135217</v>
      </c>
      <c r="H21" s="13"/>
    </row>
    <row r="22" spans="1:18" ht="30" x14ac:dyDescent="0.25">
      <c r="A22" s="23">
        <v>2017</v>
      </c>
      <c r="B22" s="31" t="s">
        <v>43</v>
      </c>
      <c r="C22" s="24">
        <v>824054</v>
      </c>
      <c r="D22" s="24">
        <v>3673</v>
      </c>
      <c r="E22" s="24">
        <v>827727</v>
      </c>
      <c r="F22" s="24">
        <v>1509317</v>
      </c>
      <c r="G22" s="33">
        <v>0.54841163254637693</v>
      </c>
      <c r="H22" s="13"/>
    </row>
    <row r="23" spans="1:18" ht="30" x14ac:dyDescent="0.25">
      <c r="A23" s="23">
        <v>2018</v>
      </c>
      <c r="B23" s="31" t="s">
        <v>43</v>
      </c>
      <c r="C23" s="24">
        <v>829886</v>
      </c>
      <c r="D23" s="24">
        <v>2547</v>
      </c>
      <c r="E23" s="24">
        <v>832433</v>
      </c>
      <c r="F23" s="24">
        <v>1531891</v>
      </c>
      <c r="G23" s="33">
        <v>0.54340223945437371</v>
      </c>
      <c r="H23" s="13"/>
    </row>
    <row r="24" spans="1:18" ht="30" x14ac:dyDescent="0.25">
      <c r="A24" s="23">
        <v>2019</v>
      </c>
      <c r="B24" s="31" t="s">
        <v>43</v>
      </c>
      <c r="C24" s="24">
        <v>708381</v>
      </c>
      <c r="D24" s="24">
        <v>9095</v>
      </c>
      <c r="E24" s="24">
        <v>717476</v>
      </c>
      <c r="F24" s="24">
        <v>1495297</v>
      </c>
      <c r="G24" s="33">
        <v>0.47982173441129083</v>
      </c>
      <c r="H24" s="13"/>
    </row>
    <row r="25" spans="1:18" ht="30" x14ac:dyDescent="0.25">
      <c r="A25" s="23">
        <v>2020</v>
      </c>
      <c r="B25" s="31" t="s">
        <v>43</v>
      </c>
      <c r="C25" s="24">
        <v>872685</v>
      </c>
      <c r="D25" s="24">
        <v>31788</v>
      </c>
      <c r="E25" s="24">
        <v>904473</v>
      </c>
      <c r="F25" s="24">
        <v>1622342</v>
      </c>
      <c r="G25" s="33">
        <v>0.55751068516995805</v>
      </c>
      <c r="H25" s="13"/>
    </row>
    <row r="26" spans="1:18" ht="30" x14ac:dyDescent="0.25">
      <c r="A26" s="23">
        <v>2021</v>
      </c>
      <c r="B26" s="31" t="s">
        <v>43</v>
      </c>
      <c r="C26" s="24">
        <v>982085</v>
      </c>
      <c r="D26" s="24">
        <v>45370</v>
      </c>
      <c r="E26" s="24">
        <v>1027455</v>
      </c>
      <c r="F26" s="24">
        <v>1814689</v>
      </c>
      <c r="G26" s="33">
        <v>0.56618792531392426</v>
      </c>
      <c r="H26" s="13"/>
    </row>
    <row r="27" spans="1:18" ht="29.25" customHeight="1" x14ac:dyDescent="0.25">
      <c r="A27" s="23">
        <v>2022</v>
      </c>
      <c r="B27" s="32">
        <v>112008</v>
      </c>
      <c r="C27" s="24">
        <v>457532</v>
      </c>
      <c r="D27" s="24">
        <v>61637</v>
      </c>
      <c r="E27" s="24">
        <v>631177</v>
      </c>
      <c r="F27" s="24">
        <v>1177475</v>
      </c>
      <c r="G27" s="33">
        <f>E27/F27</f>
        <v>0.53604280345654898</v>
      </c>
      <c r="H27" s="13"/>
    </row>
    <row r="28" spans="1:18" ht="31.5" customHeight="1" x14ac:dyDescent="0.25">
      <c r="A28" s="23">
        <v>2023</v>
      </c>
      <c r="B28" s="32">
        <v>89905</v>
      </c>
      <c r="C28" s="24">
        <v>588158</v>
      </c>
      <c r="D28" s="24">
        <v>48246</v>
      </c>
      <c r="E28" s="24">
        <f>SUM(B28:D28)</f>
        <v>726309</v>
      </c>
      <c r="F28" s="24">
        <v>1346120</v>
      </c>
      <c r="G28" s="33">
        <f>E28/F28</f>
        <v>0.539557394585921</v>
      </c>
      <c r="I28" s="1"/>
    </row>
    <row r="30" spans="1:18" x14ac:dyDescent="0.25">
      <c r="A30" t="s">
        <v>45</v>
      </c>
      <c r="G30" s="13"/>
      <c r="L30" s="2"/>
      <c r="M30" s="2"/>
      <c r="N30" s="2"/>
      <c r="O30" s="2"/>
      <c r="P30" s="2"/>
      <c r="Q30" s="2"/>
      <c r="R30" s="2"/>
    </row>
    <row r="32" spans="1:18" x14ac:dyDescent="0.25">
      <c r="A32" t="s">
        <v>4</v>
      </c>
      <c r="D32" s="29"/>
    </row>
    <row r="33" spans="1:4" x14ac:dyDescent="0.25">
      <c r="A33" s="39" t="s">
        <v>80</v>
      </c>
      <c r="D33" s="29"/>
    </row>
    <row r="34" spans="1:4" x14ac:dyDescent="0.25">
      <c r="A34" s="17"/>
      <c r="B34" s="7"/>
    </row>
    <row r="35" spans="1:4" x14ac:dyDescent="0.25">
      <c r="A35" s="18" t="s">
        <v>9</v>
      </c>
    </row>
    <row r="50" spans="1:4" x14ac:dyDescent="0.25">
      <c r="A50" s="29"/>
      <c r="B50" s="29"/>
      <c r="C50" s="29"/>
      <c r="D50" s="29"/>
    </row>
  </sheetData>
  <hyperlinks>
    <hyperlink ref="B14" r:id="rId1" display="https://www.stat.fi/tilasto/jate " xr:uid="{381821DD-C0A5-408C-AA7D-C10A981A546E}"/>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9082-54EC-4B10-B1FA-CAE38BB9C83E}">
  <dimension ref="A1:Q20"/>
  <sheetViews>
    <sheetView topLeftCell="A7" workbookViewId="0">
      <selection activeCell="M25" sqref="M25"/>
    </sheetView>
  </sheetViews>
  <sheetFormatPr defaultRowHeight="15" x14ac:dyDescent="0.25"/>
  <cols>
    <col min="2" max="2" width="14.85546875" customWidth="1"/>
    <col min="3" max="3" width="13.42578125" customWidth="1"/>
    <col min="4" max="4" width="12.85546875" customWidth="1"/>
    <col min="5" max="5" width="12.5703125" customWidth="1"/>
    <col min="6" max="6" width="14.28515625" customWidth="1"/>
    <col min="7" max="7" width="14.5703125" customWidth="1"/>
    <col min="8" max="8" width="21.42578125" customWidth="1"/>
    <col min="9" max="9" width="16.28515625" customWidth="1"/>
    <col min="10" max="10" width="14.5703125" customWidth="1"/>
  </cols>
  <sheetData>
    <row r="1" spans="1:17" ht="20.25" thickBot="1" x14ac:dyDescent="0.35">
      <c r="A1" s="16" t="s">
        <v>70</v>
      </c>
      <c r="B1" s="16"/>
      <c r="C1" s="16"/>
      <c r="D1" s="16"/>
      <c r="E1" s="16"/>
      <c r="F1" s="16"/>
      <c r="G1" s="16"/>
      <c r="H1" s="16"/>
      <c r="I1" s="16"/>
    </row>
    <row r="2" spans="1:17" ht="45.75" thickTop="1" x14ac:dyDescent="0.25">
      <c r="A2" s="36" t="s">
        <v>0</v>
      </c>
      <c r="B2" s="35" t="s">
        <v>46</v>
      </c>
      <c r="C2" s="35" t="s">
        <v>47</v>
      </c>
      <c r="D2" s="35" t="s">
        <v>48</v>
      </c>
      <c r="E2" s="35" t="s">
        <v>49</v>
      </c>
      <c r="F2" s="35" t="s">
        <v>50</v>
      </c>
      <c r="G2" s="36" t="s">
        <v>51</v>
      </c>
      <c r="H2" s="35" t="s">
        <v>52</v>
      </c>
      <c r="I2" s="35" t="s">
        <v>53</v>
      </c>
    </row>
    <row r="3" spans="1:17" x14ac:dyDescent="0.25">
      <c r="A3" s="5">
        <v>2020</v>
      </c>
      <c r="B3" s="3">
        <v>316272</v>
      </c>
      <c r="C3" s="3">
        <v>20681</v>
      </c>
      <c r="D3" s="3">
        <v>31233</v>
      </c>
      <c r="E3" s="3">
        <v>0</v>
      </c>
      <c r="F3" s="3">
        <v>38931</v>
      </c>
      <c r="G3" s="3">
        <v>20714.479999999996</v>
      </c>
      <c r="H3" s="3">
        <v>932</v>
      </c>
      <c r="I3" s="3">
        <v>2158</v>
      </c>
      <c r="Q3" s="13"/>
    </row>
    <row r="4" spans="1:17" x14ac:dyDescent="0.25">
      <c r="A4" s="5">
        <v>2021</v>
      </c>
      <c r="B4" s="3">
        <v>359659.79741899599</v>
      </c>
      <c r="C4" s="3">
        <v>25478</v>
      </c>
      <c r="D4" s="3">
        <v>31997</v>
      </c>
      <c r="E4" s="3">
        <v>0</v>
      </c>
      <c r="F4" s="3">
        <v>26062</v>
      </c>
      <c r="G4" s="3">
        <v>22963</v>
      </c>
      <c r="H4" s="3">
        <v>1019</v>
      </c>
      <c r="I4" s="3">
        <v>1329</v>
      </c>
    </row>
    <row r="5" spans="1:17" x14ac:dyDescent="0.25">
      <c r="A5" s="5">
        <v>2022</v>
      </c>
      <c r="B5" s="3">
        <v>330140.15046996635</v>
      </c>
      <c r="C5" s="3">
        <v>25392</v>
      </c>
      <c r="D5" s="3">
        <v>32333.265999999981</v>
      </c>
      <c r="E5" s="3">
        <v>1070</v>
      </c>
      <c r="F5" s="3">
        <v>34946</v>
      </c>
      <c r="G5" s="3">
        <v>20432.0592</v>
      </c>
      <c r="H5" s="3">
        <v>4455.5503600000002</v>
      </c>
      <c r="I5" s="3">
        <v>507.53068000000025</v>
      </c>
    </row>
    <row r="6" spans="1:17" x14ac:dyDescent="0.25">
      <c r="A6" s="5">
        <v>2023</v>
      </c>
      <c r="B6" s="3">
        <v>570180</v>
      </c>
      <c r="C6" s="41" t="s">
        <v>72</v>
      </c>
      <c r="D6" s="3">
        <v>37156</v>
      </c>
      <c r="E6" s="3" t="s">
        <v>73</v>
      </c>
      <c r="F6" s="3">
        <v>43630</v>
      </c>
      <c r="G6" s="3">
        <v>55662</v>
      </c>
      <c r="H6" s="3">
        <v>4355</v>
      </c>
      <c r="I6" s="3">
        <v>6684</v>
      </c>
    </row>
    <row r="7" spans="1:17" x14ac:dyDescent="0.25">
      <c r="A7" t="s">
        <v>54</v>
      </c>
    </row>
    <row r="9" spans="1:17" x14ac:dyDescent="0.25">
      <c r="A9" s="17" t="s">
        <v>4</v>
      </c>
      <c r="B9" s="17"/>
      <c r="C9" s="17"/>
    </row>
    <row r="10" spans="1:17" x14ac:dyDescent="0.25">
      <c r="A10" s="17" t="s">
        <v>71</v>
      </c>
      <c r="B10" s="17"/>
      <c r="C10" s="17"/>
    </row>
    <row r="11" spans="1:17" x14ac:dyDescent="0.25">
      <c r="A11" s="17"/>
      <c r="B11" s="17"/>
      <c r="C11" s="17"/>
    </row>
    <row r="12" spans="1:17" x14ac:dyDescent="0.25">
      <c r="A12" s="18" t="s">
        <v>9</v>
      </c>
      <c r="B12" s="19"/>
      <c r="C12" s="17"/>
    </row>
    <row r="17" spans="4:12" x14ac:dyDescent="0.25">
      <c r="D17" s="17"/>
      <c r="E17" s="17"/>
      <c r="F17" s="17"/>
    </row>
    <row r="18" spans="4:12" x14ac:dyDescent="0.25">
      <c r="D18" s="17"/>
      <c r="E18" s="17"/>
      <c r="F18" s="17"/>
    </row>
    <row r="19" spans="4:12" x14ac:dyDescent="0.25">
      <c r="D19" s="17"/>
      <c r="E19" s="17"/>
      <c r="F19" s="17"/>
      <c r="L19" s="13"/>
    </row>
    <row r="20" spans="4:12" x14ac:dyDescent="0.25">
      <c r="D20" s="17"/>
      <c r="E20" s="17"/>
      <c r="F20" s="1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02B9D-A597-4165-97DE-9AF93201CB1C}">
  <dimension ref="A1:U36"/>
  <sheetViews>
    <sheetView topLeftCell="A13" workbookViewId="0">
      <selection activeCell="P42" sqref="P42"/>
    </sheetView>
  </sheetViews>
  <sheetFormatPr defaultRowHeight="15" x14ac:dyDescent="0.25"/>
  <cols>
    <col min="2" max="2" width="17.42578125" customWidth="1"/>
    <col min="3" max="3" width="17.7109375" customWidth="1"/>
    <col min="17" max="17" width="12.85546875" bestFit="1" customWidth="1"/>
    <col min="21" max="21" width="13.28515625" customWidth="1"/>
  </cols>
  <sheetData>
    <row r="1" spans="1:8" ht="20.25" thickBot="1" x14ac:dyDescent="0.35">
      <c r="A1" s="16" t="s">
        <v>74</v>
      </c>
      <c r="B1" s="16"/>
      <c r="C1" s="16"/>
      <c r="D1" s="16"/>
      <c r="E1" s="16"/>
      <c r="F1" s="16"/>
      <c r="G1" s="16"/>
      <c r="H1" s="16"/>
    </row>
    <row r="2" spans="1:8" ht="45.75" thickTop="1" x14ac:dyDescent="0.25">
      <c r="A2" s="35" t="s">
        <v>0</v>
      </c>
      <c r="B2" s="35" t="s">
        <v>55</v>
      </c>
      <c r="C2" s="35" t="s">
        <v>56</v>
      </c>
      <c r="D2" s="5"/>
      <c r="E2" s="5"/>
    </row>
    <row r="3" spans="1:8" x14ac:dyDescent="0.25">
      <c r="A3" s="5">
        <v>2010</v>
      </c>
      <c r="B3" s="3">
        <v>1804407.79</v>
      </c>
      <c r="C3" s="3">
        <v>777797</v>
      </c>
    </row>
    <row r="4" spans="1:8" x14ac:dyDescent="0.25">
      <c r="A4" s="5">
        <v>2011</v>
      </c>
      <c r="B4" s="3">
        <v>1972160.3399999999</v>
      </c>
      <c r="C4" s="3">
        <v>746729</v>
      </c>
    </row>
    <row r="5" spans="1:8" x14ac:dyDescent="0.25">
      <c r="A5" s="5">
        <v>2012</v>
      </c>
      <c r="B5" s="3">
        <v>1898949</v>
      </c>
      <c r="C5" s="3">
        <v>615357</v>
      </c>
    </row>
    <row r="6" spans="1:8" x14ac:dyDescent="0.25">
      <c r="A6" s="5">
        <v>2013</v>
      </c>
      <c r="B6" s="3">
        <v>1836481.66</v>
      </c>
      <c r="C6" s="3">
        <v>433830</v>
      </c>
    </row>
    <row r="7" spans="1:8" x14ac:dyDescent="0.25">
      <c r="A7" s="5">
        <v>2014</v>
      </c>
      <c r="B7" s="3">
        <v>1947848.63</v>
      </c>
      <c r="C7" s="3">
        <v>275395</v>
      </c>
    </row>
    <row r="8" spans="1:8" x14ac:dyDescent="0.25">
      <c r="A8" s="5">
        <v>2015</v>
      </c>
      <c r="B8" s="3">
        <v>2003906.3</v>
      </c>
      <c r="C8" s="3">
        <v>187128</v>
      </c>
    </row>
    <row r="9" spans="1:8" x14ac:dyDescent="0.25">
      <c r="A9" s="5">
        <v>2016</v>
      </c>
      <c r="B9" s="3">
        <v>1859199.2</v>
      </c>
      <c r="C9" s="3">
        <v>53908</v>
      </c>
    </row>
    <row r="10" spans="1:8" x14ac:dyDescent="0.25">
      <c r="A10" s="5">
        <v>2017</v>
      </c>
      <c r="B10" s="3">
        <v>1882455.0999999999</v>
      </c>
      <c r="C10" s="3">
        <v>14857</v>
      </c>
    </row>
    <row r="11" spans="1:8" x14ac:dyDescent="0.25">
      <c r="A11" s="5">
        <v>2018</v>
      </c>
      <c r="B11" s="3">
        <v>2012995.5959999999</v>
      </c>
      <c r="C11" s="3">
        <v>13390</v>
      </c>
    </row>
    <row r="12" spans="1:8" x14ac:dyDescent="0.25">
      <c r="A12" s="5">
        <v>2019</v>
      </c>
      <c r="B12" s="3">
        <v>2052271.6</v>
      </c>
      <c r="C12" s="3">
        <v>17511</v>
      </c>
    </row>
    <row r="13" spans="1:8" x14ac:dyDescent="0.25">
      <c r="A13" s="5">
        <v>2020</v>
      </c>
      <c r="B13" s="3">
        <v>2266668.9</v>
      </c>
      <c r="C13" s="3">
        <v>10115</v>
      </c>
    </row>
    <row r="14" spans="1:8" x14ac:dyDescent="0.25">
      <c r="A14" s="5">
        <v>2021</v>
      </c>
      <c r="B14" s="3">
        <v>2337241</v>
      </c>
      <c r="C14" s="3">
        <v>8753</v>
      </c>
    </row>
    <row r="15" spans="1:8" x14ac:dyDescent="0.25">
      <c r="A15" s="5">
        <v>2022</v>
      </c>
      <c r="B15" s="3">
        <v>1956528.1</v>
      </c>
      <c r="C15" s="3">
        <v>6238</v>
      </c>
    </row>
    <row r="16" spans="1:8" x14ac:dyDescent="0.25">
      <c r="A16" s="5">
        <v>2023</v>
      </c>
      <c r="B16" s="3">
        <v>1757157.4000000001</v>
      </c>
      <c r="C16" s="3">
        <v>6279.5</v>
      </c>
    </row>
    <row r="18" spans="1:21" ht="20.25" thickBot="1" x14ac:dyDescent="0.35">
      <c r="A18" s="16" t="s">
        <v>75</v>
      </c>
      <c r="B18" s="16"/>
      <c r="C18" s="16"/>
      <c r="D18" s="16"/>
      <c r="E18" s="16"/>
      <c r="F18" s="16"/>
      <c r="G18" s="16"/>
      <c r="H18" s="16"/>
      <c r="I18" s="16"/>
      <c r="K18" s="34"/>
    </row>
    <row r="19" spans="1:21" ht="75.75" thickTop="1" x14ac:dyDescent="0.25">
      <c r="A19" s="35" t="s">
        <v>0</v>
      </c>
      <c r="B19" s="35" t="s">
        <v>57</v>
      </c>
      <c r="C19" s="35" t="s">
        <v>58</v>
      </c>
      <c r="D19" s="35" t="s">
        <v>24</v>
      </c>
    </row>
    <row r="20" spans="1:21" x14ac:dyDescent="0.25">
      <c r="A20" s="5">
        <v>2017</v>
      </c>
      <c r="B20" s="21">
        <v>70.881695153206977</v>
      </c>
      <c r="C20" s="21">
        <v>263.38778516015401</v>
      </c>
      <c r="D20" s="21">
        <f>SUM(B20:C20)</f>
        <v>334.26948031336099</v>
      </c>
      <c r="U20" s="1"/>
    </row>
    <row r="21" spans="1:21" x14ac:dyDescent="0.25">
      <c r="A21" s="5">
        <v>2018</v>
      </c>
      <c r="B21" s="21">
        <v>76.984276137435145</v>
      </c>
      <c r="C21" s="21">
        <v>287.82637005001345</v>
      </c>
      <c r="D21" s="21">
        <f t="shared" ref="D21:D24" si="0">SUM(B21:C21)</f>
        <v>364.81064618744858</v>
      </c>
      <c r="U21" s="1"/>
    </row>
    <row r="22" spans="1:21" x14ac:dyDescent="0.25">
      <c r="A22" s="5">
        <v>2019</v>
      </c>
      <c r="B22" s="21">
        <v>84.025785424553135</v>
      </c>
      <c r="C22" s="21">
        <v>287.40645743247597</v>
      </c>
      <c r="D22" s="21">
        <f t="shared" si="0"/>
        <v>371.43224285702911</v>
      </c>
      <c r="U22" s="1"/>
    </row>
    <row r="23" spans="1:21" x14ac:dyDescent="0.25">
      <c r="A23" s="5">
        <v>2020</v>
      </c>
      <c r="B23" s="21">
        <v>89.32011009446866</v>
      </c>
      <c r="C23" s="21">
        <v>320.28482091758758</v>
      </c>
      <c r="D23" s="21">
        <f t="shared" si="0"/>
        <v>409.60493101205623</v>
      </c>
      <c r="U23" s="1"/>
    </row>
    <row r="24" spans="1:21" x14ac:dyDescent="0.25">
      <c r="A24" s="5">
        <v>2021</v>
      </c>
      <c r="B24" s="21">
        <v>84.864374132270029</v>
      </c>
      <c r="C24" s="21">
        <v>336.39364259771696</v>
      </c>
      <c r="D24" s="21">
        <f t="shared" si="0"/>
        <v>421.25801672998699</v>
      </c>
      <c r="U24" s="1"/>
    </row>
    <row r="25" spans="1:21" x14ac:dyDescent="0.25">
      <c r="A25" s="5">
        <v>2022</v>
      </c>
      <c r="B25" s="21">
        <v>79.725268108922222</v>
      </c>
      <c r="C25" s="21">
        <v>271.91719222066257</v>
      </c>
      <c r="D25" s="21">
        <f t="shared" ref="D25:D26" si="1">SUM(B25:C25)</f>
        <v>351.64246032958476</v>
      </c>
      <c r="U25" s="1"/>
    </row>
    <row r="26" spans="1:21" x14ac:dyDescent="0.25">
      <c r="A26" s="5">
        <v>2023</v>
      </c>
      <c r="B26" s="21">
        <v>71.570246960527669</v>
      </c>
      <c r="C26" s="21">
        <v>241.99222998612922</v>
      </c>
      <c r="D26" s="21">
        <f t="shared" si="1"/>
        <v>313.56247694665689</v>
      </c>
      <c r="U26" s="1"/>
    </row>
    <row r="28" spans="1:21" x14ac:dyDescent="0.25">
      <c r="A28" s="17" t="s">
        <v>4</v>
      </c>
      <c r="B28" s="17"/>
      <c r="C28" s="17"/>
      <c r="D28" s="17"/>
      <c r="E28" s="17"/>
      <c r="U28" s="2"/>
    </row>
    <row r="29" spans="1:21" x14ac:dyDescent="0.25">
      <c r="A29" s="17" t="s">
        <v>5</v>
      </c>
      <c r="B29" s="17"/>
      <c r="C29" s="17"/>
      <c r="D29" s="17"/>
      <c r="E29" s="17"/>
    </row>
    <row r="30" spans="1:21" x14ac:dyDescent="0.25">
      <c r="A30" s="17" t="s">
        <v>65</v>
      </c>
      <c r="B30" s="17"/>
      <c r="C30" s="17"/>
      <c r="D30" s="17"/>
      <c r="E30" s="17"/>
    </row>
    <row r="31" spans="1:21" x14ac:dyDescent="0.25">
      <c r="A31" s="17" t="s">
        <v>6</v>
      </c>
      <c r="B31" s="19" t="s">
        <v>7</v>
      </c>
      <c r="C31" s="17"/>
      <c r="D31" s="17"/>
      <c r="E31" s="17"/>
    </row>
    <row r="32" spans="1:21" x14ac:dyDescent="0.25">
      <c r="A32" s="17"/>
      <c r="B32" s="19"/>
      <c r="C32" s="17"/>
      <c r="D32" s="17"/>
      <c r="E32" s="17"/>
      <c r="F32" s="17"/>
      <c r="G32" s="17"/>
    </row>
    <row r="33" spans="1:7" x14ac:dyDescent="0.25">
      <c r="A33" s="18" t="s">
        <v>9</v>
      </c>
      <c r="F33" s="17"/>
      <c r="G33" s="17"/>
    </row>
    <row r="34" spans="1:7" x14ac:dyDescent="0.25">
      <c r="A34" s="40" t="s">
        <v>62</v>
      </c>
      <c r="F34" s="17"/>
      <c r="G34" s="17"/>
    </row>
    <row r="35" spans="1:7" x14ac:dyDescent="0.25">
      <c r="F35" s="17"/>
      <c r="G35" s="17"/>
    </row>
    <row r="36" spans="1:7" x14ac:dyDescent="0.25">
      <c r="F36" s="17"/>
      <c r="G36" s="17"/>
    </row>
  </sheetData>
  <hyperlinks>
    <hyperlink ref="B31" r:id="rId1" display="https://www.stat.fi/tilasto/jate " xr:uid="{51F75873-4FF2-4ECA-BA82-51EE0B872507}"/>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1C82-708D-4EB1-A2DE-D62135BB5F3D}">
  <dimension ref="A1:W42"/>
  <sheetViews>
    <sheetView tabSelected="1" workbookViewId="0">
      <selection activeCell="J25" sqref="J25"/>
    </sheetView>
  </sheetViews>
  <sheetFormatPr defaultRowHeight="15" x14ac:dyDescent="0.25"/>
  <cols>
    <col min="2" max="2" width="23.5703125" customWidth="1"/>
    <col min="3" max="3" width="15.7109375" customWidth="1"/>
    <col min="9" max="9" width="15.85546875" customWidth="1"/>
    <col min="10" max="10" width="10.42578125" customWidth="1"/>
    <col min="11" max="12" width="9.28515625" bestFit="1" customWidth="1"/>
    <col min="13" max="14" width="10.42578125" bestFit="1" customWidth="1"/>
    <col min="15" max="15" width="9.28515625" bestFit="1" customWidth="1"/>
  </cols>
  <sheetData>
    <row r="1" spans="1:23" ht="20.25" thickBot="1" x14ac:dyDescent="0.35">
      <c r="A1" s="16" t="s">
        <v>82</v>
      </c>
      <c r="B1" s="16"/>
      <c r="C1" s="16"/>
      <c r="D1" s="16"/>
      <c r="E1" s="16"/>
      <c r="F1" s="16"/>
      <c r="G1" s="16"/>
      <c r="H1" s="16"/>
      <c r="I1" s="16"/>
      <c r="J1" s="16"/>
    </row>
    <row r="2" spans="1:23" ht="45.75" thickTop="1" x14ac:dyDescent="0.25">
      <c r="A2" s="36" t="s">
        <v>0</v>
      </c>
      <c r="B2" s="35" t="s">
        <v>59</v>
      </c>
      <c r="C2" s="35" t="s">
        <v>60</v>
      </c>
    </row>
    <row r="3" spans="1:23" x14ac:dyDescent="0.25">
      <c r="A3" s="5">
        <v>2019</v>
      </c>
      <c r="B3" s="11">
        <v>160173</v>
      </c>
      <c r="C3" s="11">
        <v>64069</v>
      </c>
      <c r="J3" s="10"/>
    </row>
    <row r="4" spans="1:23" x14ac:dyDescent="0.25">
      <c r="A4" s="5">
        <v>2020</v>
      </c>
      <c r="B4" s="11">
        <v>153651</v>
      </c>
      <c r="C4" s="3">
        <v>59023</v>
      </c>
    </row>
    <row r="5" spans="1:23" x14ac:dyDescent="0.25">
      <c r="A5" s="5">
        <v>2021</v>
      </c>
      <c r="B5" s="11">
        <v>155211</v>
      </c>
      <c r="C5" s="3">
        <v>59563</v>
      </c>
      <c r="W5" s="38"/>
    </row>
    <row r="6" spans="1:23" x14ac:dyDescent="0.25">
      <c r="A6" s="5">
        <v>2022</v>
      </c>
      <c r="B6" s="11">
        <v>154397</v>
      </c>
      <c r="C6" s="3">
        <v>60466</v>
      </c>
      <c r="W6" s="38"/>
    </row>
    <row r="7" spans="1:23" x14ac:dyDescent="0.25">
      <c r="A7" s="5">
        <v>2023</v>
      </c>
      <c r="B7" s="11">
        <v>141588</v>
      </c>
      <c r="C7" s="3">
        <v>55629</v>
      </c>
    </row>
    <row r="13" spans="1:23" x14ac:dyDescent="0.25">
      <c r="M13" s="12"/>
      <c r="N13" s="12"/>
      <c r="O13" s="12"/>
    </row>
    <row r="14" spans="1:23" x14ac:dyDescent="0.25">
      <c r="M14" s="3"/>
      <c r="N14" s="3"/>
      <c r="O14" s="3"/>
    </row>
    <row r="15" spans="1:23" x14ac:dyDescent="0.25">
      <c r="M15" s="3"/>
      <c r="N15" s="3"/>
      <c r="O15" s="3"/>
    </row>
    <row r="16" spans="1:23" x14ac:dyDescent="0.25">
      <c r="K16" s="3"/>
      <c r="L16" s="3"/>
      <c r="M16" s="3"/>
      <c r="N16" s="3"/>
      <c r="O16" s="3"/>
    </row>
    <row r="17" spans="11:15" x14ac:dyDescent="0.25">
      <c r="K17" s="3"/>
      <c r="L17" s="3"/>
      <c r="M17" s="3"/>
      <c r="N17" s="3"/>
      <c r="O17" s="3"/>
    </row>
    <row r="18" spans="11:15" x14ac:dyDescent="0.25">
      <c r="K18" s="12"/>
      <c r="L18" s="12"/>
      <c r="M18" s="12"/>
      <c r="N18" s="12"/>
      <c r="O18" s="12"/>
    </row>
    <row r="19" spans="11:15" x14ac:dyDescent="0.25">
      <c r="K19" s="3"/>
      <c r="L19" s="3"/>
      <c r="M19" s="3"/>
      <c r="N19" s="3"/>
      <c r="O19" s="3"/>
    </row>
    <row r="21" spans="11:15" x14ac:dyDescent="0.25">
      <c r="K21" s="11"/>
      <c r="L21" s="11"/>
      <c r="M21" s="11"/>
      <c r="N21" s="11"/>
      <c r="O21" s="11"/>
    </row>
    <row r="22" spans="11:15" x14ac:dyDescent="0.25">
      <c r="K22" s="11"/>
      <c r="L22" s="11"/>
      <c r="M22" s="11"/>
      <c r="N22" s="11"/>
      <c r="O22" s="11"/>
    </row>
    <row r="38" spans="1:1" x14ac:dyDescent="0.25">
      <c r="A38" t="s">
        <v>4</v>
      </c>
    </row>
    <row r="39" spans="1:1" x14ac:dyDescent="0.25">
      <c r="A39" t="s">
        <v>76</v>
      </c>
    </row>
    <row r="40" spans="1:1" x14ac:dyDescent="0.25">
      <c r="A40" t="s">
        <v>77</v>
      </c>
    </row>
    <row r="42" spans="1:1" x14ac:dyDescent="0.25">
      <c r="A42" s="18" t="s">
        <v>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3DB82-94A3-45FF-B2E8-6F05CD86FDDE}">
  <dimension ref="A1"/>
  <sheetViews>
    <sheetView topLeftCell="A4" workbookViewId="0">
      <selection activeCell="P25" sqref="P25"/>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308CAA2993EA40A88406A88DCE3C5A" ma:contentTypeVersion="11" ma:contentTypeDescription="Create a new document." ma:contentTypeScope="" ma:versionID="e5fdd0f032daf8bb7de2c03ad3e3de6f">
  <xsd:schema xmlns:xsd="http://www.w3.org/2001/XMLSchema" xmlns:xs="http://www.w3.org/2001/XMLSchema" xmlns:p="http://schemas.microsoft.com/office/2006/metadata/properties" xmlns:ns2="bdeb5c38-1ad9-466e-93bb-f08ad1118bda" xmlns:ns3="58e40d20-954f-4db4-bed9-714b859c8774" targetNamespace="http://schemas.microsoft.com/office/2006/metadata/properties" ma:root="true" ma:fieldsID="fbc4ff479419870edf2677a4892ea872" ns2:_="" ns3:_="">
    <xsd:import namespace="bdeb5c38-1ad9-466e-93bb-f08ad1118bda"/>
    <xsd:import namespace="58e40d20-954f-4db4-bed9-714b859c877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eb5c38-1ad9-466e-93bb-f08ad1118b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0c6d1fd-3a9d-41b9-87db-5b8f164e01e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e40d20-954f-4db4-bed9-714b859c877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0a19df3-03b5-4a58-a2db-3d443f581cc0}" ma:internalName="TaxCatchAll" ma:showField="CatchAllData" ma:web="58e40d20-954f-4db4-bed9-714b859c87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8e40d20-954f-4db4-bed9-714b859c8774" xsi:nil="true"/>
    <lcf76f155ced4ddcb4097134ff3c332f xmlns="bdeb5c38-1ad9-466e-93bb-f08ad1118b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D9F6DF8-8301-4D28-BEB3-0B968E8C49DB}">
  <ds:schemaRefs>
    <ds:schemaRef ds:uri="http://schemas.microsoft.com/sharepoint/v3/contenttype/forms"/>
  </ds:schemaRefs>
</ds:datastoreItem>
</file>

<file path=customXml/itemProps2.xml><?xml version="1.0" encoding="utf-8"?>
<ds:datastoreItem xmlns:ds="http://schemas.openxmlformats.org/officeDocument/2006/customXml" ds:itemID="{B848F67B-D893-450F-857A-384B5D7C2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eb5c38-1ad9-466e-93bb-f08ad1118bda"/>
    <ds:schemaRef ds:uri="58e40d20-954f-4db4-bed9-714b859c8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B6271D-0709-43CF-AFDB-AAE0A82D58E9}">
  <ds:schemaRefs>
    <ds:schemaRef ds:uri="http://schemas.microsoft.com/office/infopath/2007/PartnerControls"/>
    <ds:schemaRef ds:uri="bdeb5c38-1ad9-466e-93bb-f08ad1118bda"/>
    <ds:schemaRef ds:uri="http://purl.org/dc/dcmitype/"/>
    <ds:schemaRef ds:uri="http://schemas.microsoft.com/office/2006/documentManagement/types"/>
    <ds:schemaRef ds:uri="58e40d20-954f-4db4-bed9-714b859c8774"/>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Reporting</vt:lpstr>
      <vt:lpstr>Municipal waste</vt:lpstr>
      <vt:lpstr>Home composting</vt:lpstr>
      <vt:lpstr>Reuse</vt:lpstr>
      <vt:lpstr>C&amp;D</vt:lpstr>
      <vt:lpstr>Waste oils</vt:lpstr>
      <vt:lpstr>Biodegradable municipal waste</vt:lpstr>
      <vt:lpstr>Sludges</vt:lpstr>
      <vt:lpstr>Sludges_location</vt:lpstr>
      <vt:lpstr>Sludges!_Int_kHnTAPUU</vt:lpstr>
    </vt:vector>
  </TitlesOfParts>
  <Manager/>
  <Company>SYKE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Pirtonen Heidi</dc:creator>
  <cp:keywords/>
  <dc:description/>
  <cp:lastModifiedBy>Pirtonen Heidi</cp:lastModifiedBy>
  <cp:revision/>
  <dcterms:created xsi:type="dcterms:W3CDTF">2024-07-29T09:22:31Z</dcterms:created>
  <dcterms:modified xsi:type="dcterms:W3CDTF">2026-03-02T07:36:27Z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0x010100D8308CAA2993EA40A88406A88DCE3C5A</vt:lpwstr>
  </property>
  <property fmtid="{D5CDD505-2E9C-101B-9397-08002B2CF9AE}" pid="3" name="MediaServiceImageTags">
    <vt:lpwstr/>
  </property>
</Properties>
</file>