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Jätehuollon yleinen kehitys/"/>
    </mc:Choice>
  </mc:AlternateContent>
  <xr:revisionPtr revIDLastSave="676" documentId="13_ncr:1_{10940418-BDA2-450F-BF63-9803D3B9670E}" xr6:coauthVersionLast="47" xr6:coauthVersionMax="47" xr10:uidLastSave="{0FA33739-5B55-4C29-92F5-EA8B908EDD35}"/>
  <bookViews>
    <workbookView xWindow="-120" yWindow="-120" windowWidth="29040" windowHeight="15720" firstSheet="1" activeTab="5" xr2:uid="{EBEE5F36-193D-4B96-A807-B38B7056AB36}"/>
  </bookViews>
  <sheets>
    <sheet name="Jätehuollon yleinen kehitys" sheetId="1" r:id="rId1"/>
    <sheet name="Jätemäärät toimialoittain" sheetId="2" r:id="rId2"/>
    <sheet name="Käsittelymäärät ja -tavat" sheetId="3" r:id="rId3"/>
    <sheet name="Vaaralliset jätteet toimialoitt" sheetId="4" r:id="rId4"/>
    <sheet name="Vaarallisten jätteiden käsittel" sheetId="5" r:id="rId5"/>
    <sheet name="Jätteiden tuonti ja vienti" sheetId="6" r:id="rId6"/>
    <sheet name="Pakkausjätteiden kierrätysastee" sheetId="7" r:id="rId7"/>
    <sheet name="Jätteiden kuljetusmaksujen hint" sheetId="9" r:id="rId8"/>
    <sheet name="Arvonlisäys jätehuollon ja kier" sheetId="8" r:id="rId9"/>
    <sheet name="Työllisyys jätehuollon ja kierr" sheetId="10" r:id="rId10"/>
  </sheets>
  <definedNames>
    <definedName name="shortstat_unitDisseminated" localSheetId="7">'Jätteiden kuljetusmaksujen hint'!$B$28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5" l="1"/>
  <c r="B26" i="5"/>
  <c r="E26" i="4"/>
  <c r="O19" i="6"/>
  <c r="I9" i="6"/>
  <c r="O18" i="6"/>
  <c r="I8" i="6"/>
  <c r="I7" i="6" l="1"/>
</calcChain>
</file>

<file path=xl/sharedStrings.xml><?xml version="1.0" encoding="utf-8"?>
<sst xmlns="http://schemas.openxmlformats.org/spreadsheetml/2006/main" count="155" uniqueCount="80">
  <si>
    <t>Kuvat ja teksti: Suomen ympäristökeskus</t>
  </si>
  <si>
    <t>Työllisyys (htv)</t>
  </si>
  <si>
    <t>Ympäristöliiketoiminta [verkkojulkaisu].</t>
  </si>
  <si>
    <t>Lähteet:</t>
  </si>
  <si>
    <t>Saantitapa: </t>
  </si>
  <si>
    <t>Arvonlisäys (milj. euroa)</t>
  </si>
  <si>
    <t>Teollisuus</t>
  </si>
  <si>
    <t>Kaivostoiminta ja louhinta</t>
  </si>
  <si>
    <t>Sähkö-, kaasu- ja lämpöhuolto, jäähdytysliiketoiminta</t>
  </si>
  <si>
    <t>Vesihuolto, viemäri- ja jätevesihuolto, jätehuolto ja muu ympäristön puhtaanapito</t>
  </si>
  <si>
    <t xml:space="preserve">Rakentaminen </t>
  </si>
  <si>
    <t>Palvelut ja hallinto</t>
  </si>
  <si>
    <t>Kotitaloudet</t>
  </si>
  <si>
    <t>Yhteensä</t>
  </si>
  <si>
    <t>Hävityspoltto</t>
  </si>
  <si>
    <t>Kaatopaikkasijoitus ja muu hävitys</t>
  </si>
  <si>
    <t xml:space="preserve">Vesihuolto, viemäri- ja jätevesihuolto, jätehuolto ja muu ympäristön puhtaanapito </t>
  </si>
  <si>
    <t>Rakentaminen</t>
  </si>
  <si>
    <t>Yhdyskuntajäte, kaupallinen alkuperä</t>
  </si>
  <si>
    <t>Jäteperäiset polttoaineet</t>
  </si>
  <si>
    <t>Rakennus- ja purkujäte</t>
  </si>
  <si>
    <t>Paloituksessa syntyneet ei-rautametallijätteet</t>
  </si>
  <si>
    <t>Muut</t>
  </si>
  <si>
    <t>Puujäte</t>
  </si>
  <si>
    <t>Raudan ja teräksen valmistuksessa muodostuva kuona</t>
  </si>
  <si>
    <t>Lasi</t>
  </si>
  <si>
    <t>Muovi</t>
  </si>
  <si>
    <t>Paperi, pahvi ja kartonki</t>
  </si>
  <si>
    <t>Metalli**</t>
  </si>
  <si>
    <t>Puu</t>
  </si>
  <si>
    <t>2025 tavoite</t>
  </si>
  <si>
    <t>2030 tavoite</t>
  </si>
  <si>
    <t>Suomi</t>
  </si>
  <si>
    <t xml:space="preserve">Saatavilla: </t>
  </si>
  <si>
    <t xml:space="preserve">https://ec.europa.eu/eurostat/databrowser/view/PRC_HICP_AIND__custom_10850348/default/table?lang=en </t>
  </si>
  <si>
    <t>EU</t>
  </si>
  <si>
    <t>Energiahyödynnys</t>
  </si>
  <si>
    <t>Materiaalihyödynnys</t>
  </si>
  <si>
    <t>* Kierrätysaste (%) = kierrätettyjen pakkausjätteiden määrä jaettuna markkinoille saatettujen pakkausten määrällä.</t>
  </si>
  <si>
    <t xml:space="preserve">** Metallipakkauksille asetetut tavoitteet koskevat rautametallia ja alumiinia. </t>
  </si>
  <si>
    <t>Jätetilasto [verkkojulkaisu].</t>
  </si>
  <si>
    <t xml:space="preserve">https://www.stat.fi/tilasto/jate </t>
  </si>
  <si>
    <t>Vuosi</t>
  </si>
  <si>
    <t xml:space="preserve">https://stat.fi/tilasto/ylt </t>
  </si>
  <si>
    <t>Toimiala 38 Jätteen keruu, käsittely ja loppusijoitus; materiaalien kierrätys</t>
  </si>
  <si>
    <t>Kotitalousjätteiden poltossa syntyvät jäämät</t>
  </si>
  <si>
    <t>Jäteöljy</t>
  </si>
  <si>
    <t>Metallipitoinen jäte</t>
  </si>
  <si>
    <t>Lyijyakut</t>
  </si>
  <si>
    <t>Yhdyskuntajäte</t>
  </si>
  <si>
    <t>Lyijyä sisältävä jäte</t>
  </si>
  <si>
    <t>Muovijäte</t>
  </si>
  <si>
    <t>Katalyyttijäte</t>
  </si>
  <si>
    <t>Muut toimialat</t>
  </si>
  <si>
    <t>Hyödyntäminen materiaalina tai energiana</t>
  </si>
  <si>
    <t>Palvelut, hallinto ja kotitaloudet</t>
  </si>
  <si>
    <t xml:space="preserve">Jätteen tuontimäärät (t/v) jätelajeittain vuosina 2018-2024 (JSA:n mukainen jätesiirtolupa) </t>
  </si>
  <si>
    <t xml:space="preserve">Jätteen vientimäärät (t/v) jätelajeittain vuosina 2018-2024 (JSA:n mukainen jätesiirtolupa) </t>
  </si>
  <si>
    <t>Saantitapa:</t>
  </si>
  <si>
    <t xml:space="preserve">https://www.ymparisto.fi/fi/luvat-ja-velvoitteet/jatteiden-kansainvaliset-siirrot/vienti-ja-tuontimaarat   </t>
  </si>
  <si>
    <t>Viiteajankohta: 2023. ISSN=1798-3339. Helsinki: Tilastokeskus [Viitattu: 11.9.2025].</t>
  </si>
  <si>
    <t>Syntynyt jätemäärä toimialoittain (1000 t/v) vuosina 2017-2023</t>
  </si>
  <si>
    <t xml:space="preserve">https://ec.europa.eu/eurostat/statistics-explained/index.php?title=Waste_statistics </t>
  </si>
  <si>
    <t>Eurostat: Waste statistics [Viitattu: 11.9.2025]</t>
  </si>
  <si>
    <t>Jätteiden käsittely (1000 t/v) vuosina 2017-2023</t>
  </si>
  <si>
    <t>Vaarallisten jätteiden synty (1000 t/v) toimialoittain vuosina 2017-2023</t>
  </si>
  <si>
    <t>Vaarallisten jätteiden käsittelymäärät (1000 t/v) vuosina 2017-2023</t>
  </si>
  <si>
    <t>Pakkausjätteiden materiaalikohtaiset kierrätysasteet (%) vuosina 2020-2023 sekä kierrätykselle asetetut tavoitteet vuosille 2025 ja 2030</t>
  </si>
  <si>
    <t>https://www.ely-keskus.fi/web/tuottajavastuu/kierr%C3%A4tystavoitteet-ja-tulokset-pakkaukset</t>
  </si>
  <si>
    <t>Pirkanmaan ELY-keskus</t>
  </si>
  <si>
    <t>[Viitattu 11.9.2025]</t>
  </si>
  <si>
    <t>Suomen ympäristökeskus: Jätteiden kansainväliset siirrot [Viitattu 12.2.2025]</t>
  </si>
  <si>
    <t>Viiteajankohta: 2023. ISSN=1798-3339. Helsinki: Tilastokeskus [Viitattu: 13.10.2025].</t>
  </si>
  <si>
    <t>*Kansantalouden tilinpidon tarkistukset sekä muut korjaukset vaikuttivat koko ympäristöliiketoiminnan aikasarjaan</t>
  </si>
  <si>
    <t>*Vuoden 2024 tiedot on laadittu uudella ympäristötoimintoluokituksella, joka korvaa aiemmin käytetyn ympäristöliiketoiminnan tuote- ja palveluluokituksen. Uusi luokitus on otettu käyttöön koko aikasarjassa</t>
  </si>
  <si>
    <t>Ympäristöliiketoiminnan arvonlisäys jätteen keruun, käsittelyn ja loppusijoituksen sekä materiaalien kierrätyksen toimialoilla (TOL2008) vuosina 2012-2024</t>
  </si>
  <si>
    <t>Ympäristöliiketoiminnan työllisyys (henkilötyövuotta) jätteen keruun, käsittelyn ja loppusijoituksen sekä materiaalien kierrätyksen toimialoilla (TOL2008) vuosina 2012-2024</t>
  </si>
  <si>
    <t>Viiteajankohta: 2024. ISSN=1799-4047. Helsinki: Tilastokeskus [Viitattu: 8.1.2026].</t>
  </si>
  <si>
    <t>Eurostat: Harmonised index of consumer prices (HICP): HICP - annual data (average index and rate of change) [Viitattu 6.2.2026]</t>
  </si>
  <si>
    <t>Jätteiden keruu- ja kuljetushintojen kehitys Suomessa ja EU:ssa vuosina 2010-2025 (vuosi 2015 indeksi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</si>
</sst>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
    <numFmt numFmtId="166" formatCode="_-* #,##0.000_-;\-* #,##0.000_-;_-* &quot;-&quot;??_-;_-@_-"/>
  </numFmts>
  <fonts count="12" x14ac:knownFonts="1">
    <font>
      <sz val="11"/>
      <color theme="1"/>
      <name val="Calibri"/>
      <family val="2"/>
      <scheme val="minor"/>
    </font>
    <font>
      <sz val="10"/>
      <color theme="1"/>
      <name val="Arial"/>
      <family val="2"/>
    </font>
    <font>
      <sz val="11"/>
      <color theme="1"/>
      <name val="Calibri"/>
      <family val="2"/>
      <scheme val="minor"/>
    </font>
    <font>
      <b/>
      <sz val="15"/>
      <color theme="3"/>
      <name val="Calibri"/>
      <family val="2"/>
      <scheme val="minor"/>
    </font>
    <font>
      <sz val="11"/>
      <color rgb="FF000000"/>
      <name val="Calibri"/>
      <family val="2"/>
    </font>
    <font>
      <u/>
      <sz val="11"/>
      <color theme="10"/>
      <name val="Calibri"/>
      <family val="2"/>
      <scheme val="minor"/>
    </font>
    <font>
      <u/>
      <sz val="10"/>
      <color theme="10"/>
      <name val="Arial"/>
      <family val="2"/>
    </font>
    <font>
      <sz val="10"/>
      <color rgb="FF000000"/>
      <name val="Arial"/>
      <family val="2"/>
    </font>
    <font>
      <b/>
      <sz val="11"/>
      <color theme="1"/>
      <name val="Calibri"/>
      <family val="2"/>
      <scheme val="minor"/>
    </font>
    <font>
      <sz val="10"/>
      <name val="Arial"/>
      <family val="2"/>
    </font>
    <font>
      <sz val="1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s>
  <cellStyleXfs count="6">
    <xf numFmtId="0" fontId="0" fillId="0" borderId="0"/>
    <xf numFmtId="43" fontId="2" fillId="0" borderId="0" applyFont="0" applyFill="0" applyBorder="0" applyAlignment="0" applyProtection="0"/>
    <xf numFmtId="0" fontId="3" fillId="0" borderId="2" applyNumberFormat="0" applyFill="0" applyAlignment="0" applyProtection="0"/>
    <xf numFmtId="0" fontId="4" fillId="0" borderId="0" applyNumberFormat="0" applyBorder="0" applyAlignment="0"/>
    <xf numFmtId="0" fontId="5" fillId="0" borderId="0" applyNumberFormat="0" applyFill="0" applyBorder="0" applyAlignment="0" applyProtection="0"/>
    <xf numFmtId="9" fontId="2" fillId="0" borderId="0" applyFont="0" applyFill="0" applyBorder="0" applyAlignment="0" applyProtection="0"/>
  </cellStyleXfs>
  <cellXfs count="38">
    <xf numFmtId="0" fontId="0" fillId="0" borderId="0" xfId="0"/>
    <xf numFmtId="0" fontId="1" fillId="0" borderId="1" xfId="0" applyFont="1" applyBorder="1"/>
    <xf numFmtId="0" fontId="3" fillId="0" borderId="2" xfId="2"/>
    <xf numFmtId="0" fontId="1" fillId="0" borderId="0" xfId="0" applyFont="1"/>
    <xf numFmtId="0" fontId="6" fillId="0" borderId="0" xfId="4" applyFont="1"/>
    <xf numFmtId="164" fontId="0" fillId="0" borderId="0" xfId="1" applyNumberFormat="1" applyFont="1"/>
    <xf numFmtId="0" fontId="0" fillId="0" borderId="0" xfId="0" applyAlignment="1">
      <alignment wrapText="1"/>
    </xf>
    <xf numFmtId="0" fontId="0" fillId="0" borderId="0" xfId="0" applyAlignment="1">
      <alignment horizontal="left" vertical="top" wrapText="1"/>
    </xf>
    <xf numFmtId="0" fontId="1" fillId="0" borderId="0" xfId="0" applyFont="1" applyBorder="1"/>
    <xf numFmtId="0" fontId="4" fillId="2" borderId="1" xfId="3" applyFill="1" applyBorder="1"/>
    <xf numFmtId="0" fontId="5" fillId="0" borderId="0" xfId="4"/>
    <xf numFmtId="0" fontId="7" fillId="2" borderId="1" xfId="3" applyFont="1" applyFill="1" applyBorder="1"/>
    <xf numFmtId="164" fontId="3" fillId="0" borderId="2" xfId="2" applyNumberFormat="1"/>
    <xf numFmtId="10" fontId="0" fillId="0" borderId="0" xfId="5" applyNumberFormat="1" applyFont="1"/>
    <xf numFmtId="0" fontId="0" fillId="0" borderId="3" xfId="0" applyBorder="1"/>
    <xf numFmtId="164" fontId="0" fillId="0" borderId="3" xfId="1" applyNumberFormat="1" applyFont="1" applyBorder="1"/>
    <xf numFmtId="0" fontId="8" fillId="0" borderId="3" xfId="0" applyFont="1" applyBorder="1"/>
    <xf numFmtId="0" fontId="8" fillId="0" borderId="3" xfId="0" applyNumberFormat="1" applyFont="1" applyBorder="1" applyAlignment="1">
      <alignment horizontal="right"/>
    </xf>
    <xf numFmtId="1" fontId="0" fillId="0" borderId="3" xfId="0" applyNumberFormat="1" applyBorder="1"/>
    <xf numFmtId="9" fontId="0" fillId="0" borderId="0" xfId="5" applyFont="1"/>
    <xf numFmtId="165" fontId="0" fillId="0" borderId="0" xfId="5" applyNumberFormat="1" applyFont="1"/>
    <xf numFmtId="0" fontId="8" fillId="0" borderId="0" xfId="0" applyFont="1" applyBorder="1"/>
    <xf numFmtId="164" fontId="0" fillId="0" borderId="0" xfId="1" applyNumberFormat="1" applyFont="1" applyBorder="1"/>
    <xf numFmtId="164" fontId="0" fillId="0" borderId="0" xfId="0" applyNumberFormat="1"/>
    <xf numFmtId="0" fontId="1" fillId="0" borderId="4" xfId="0" applyFont="1" applyBorder="1"/>
    <xf numFmtId="0" fontId="8" fillId="0" borderId="3" xfId="0" applyFont="1" applyBorder="1" applyAlignment="1">
      <alignment horizontal="left" wrapText="1"/>
    </xf>
    <xf numFmtId="164" fontId="8" fillId="0" borderId="3" xfId="1" applyNumberFormat="1" applyFont="1" applyBorder="1" applyAlignment="1">
      <alignment horizontal="left" wrapText="1"/>
    </xf>
    <xf numFmtId="0" fontId="0" fillId="0" borderId="0" xfId="0" applyBorder="1" applyAlignment="1">
      <alignment horizontal="left" vertical="top"/>
    </xf>
    <xf numFmtId="0" fontId="9" fillId="0" borderId="0" xfId="4" applyFont="1"/>
    <xf numFmtId="164" fontId="1" fillId="0" borderId="0" xfId="0" applyNumberFormat="1" applyFont="1"/>
    <xf numFmtId="164" fontId="10" fillId="0" borderId="3" xfId="1" applyNumberFormat="1" applyFont="1" applyBorder="1"/>
    <xf numFmtId="43" fontId="0" fillId="0" borderId="0" xfId="0" applyNumberFormat="1"/>
    <xf numFmtId="166" fontId="0" fillId="0" borderId="0" xfId="0" applyNumberFormat="1"/>
    <xf numFmtId="0" fontId="0" fillId="0" borderId="3" xfId="0" applyBorder="1" applyAlignment="1">
      <alignment horizontal="right" vertical="top"/>
    </xf>
    <xf numFmtId="0" fontId="0" fillId="0" borderId="0" xfId="0" applyFont="1"/>
    <xf numFmtId="3" fontId="0" fillId="0" borderId="0" xfId="0" applyNumberFormat="1"/>
    <xf numFmtId="3" fontId="0" fillId="0" borderId="3" xfId="0" applyNumberFormat="1" applyBorder="1"/>
    <xf numFmtId="0" fontId="11" fillId="0" borderId="0" xfId="0" applyFont="1" applyAlignment="1">
      <alignment horizontal="left" vertical="center" indent="2"/>
    </xf>
  </cellXfs>
  <cellStyles count="6">
    <cellStyle name="Comma" xfId="1" builtinId="3"/>
    <cellStyle name="Heading 1" xfId="2" builtinId="16"/>
    <cellStyle name="Hyperlink" xfId="4" builtinId="8"/>
    <cellStyle name="Normaali 2" xfId="3" xr:uid="{DC77FAC1-331C-4833-B00E-06DADFF4FCBA}"/>
    <cellStyle name="Normal" xfId="0" builtinId="0"/>
    <cellStyle name="Percent" xfId="5" builtinId="5"/>
  </cellStyles>
  <dxfs count="0"/>
  <tableStyles count="0" defaultTableStyle="TableStyleMedium2" defaultPivotStyle="PivotStyleLight16"/>
  <colors>
    <mruColors>
      <color rgb="FFFDF5B6"/>
      <color rgb="FFB9468F"/>
      <color rgb="FF6AAFC8"/>
      <color rgb="FFF29897"/>
      <color rgb="FF2E7B93"/>
      <color rgb="FF640E2A"/>
      <color rgb="FF71C195"/>
      <color rgb="FF355F4F"/>
      <color rgb="FF88AAFF"/>
      <color rgb="FFC482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Jätteiden synty</a:t>
            </a:r>
            <a:r>
              <a:rPr lang="fi-FI" baseline="0"/>
              <a:t> toimialoittain 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'Jätemäärät toimialoittain'!$B$2</c:f>
              <c:strCache>
                <c:ptCount val="1"/>
                <c:pt idx="0">
                  <c:v>Kaivostoiminta ja louhinta</c:v>
                </c:pt>
              </c:strCache>
            </c:strRef>
          </c:tx>
          <c:spPr>
            <a:solidFill>
              <a:srgbClr val="BF8718"/>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toimialoittain'!$B$3:$B$9</c:f>
              <c:numCache>
                <c:formatCode>_-* #\ ##0_-;\-* #\ ##0_-;_-* "-"??_-;_-@_-</c:formatCode>
                <c:ptCount val="7"/>
                <c:pt idx="0">
                  <c:v>89007</c:v>
                </c:pt>
                <c:pt idx="1">
                  <c:v>96081</c:v>
                </c:pt>
                <c:pt idx="2">
                  <c:v>86814</c:v>
                </c:pt>
                <c:pt idx="3">
                  <c:v>87245</c:v>
                </c:pt>
                <c:pt idx="4">
                  <c:v>93566</c:v>
                </c:pt>
                <c:pt idx="5">
                  <c:v>87020</c:v>
                </c:pt>
                <c:pt idx="6">
                  <c:v>93119</c:v>
                </c:pt>
              </c:numCache>
            </c:numRef>
          </c:val>
          <c:extLst>
            <c:ext xmlns:c16="http://schemas.microsoft.com/office/drawing/2014/chart" uri="{C3380CC4-5D6E-409C-BE32-E72D297353CC}">
              <c16:uniqueId val="{00000000-057D-4895-8CDA-98D3CC3239DA}"/>
            </c:ext>
          </c:extLst>
        </c:ser>
        <c:ser>
          <c:idx val="1"/>
          <c:order val="1"/>
          <c:tx>
            <c:strRef>
              <c:f>'Jätemäärät toimialoittain'!$C$2</c:f>
              <c:strCache>
                <c:ptCount val="1"/>
                <c:pt idx="0">
                  <c:v>Rakentaminen </c:v>
                </c:pt>
              </c:strCache>
            </c:strRef>
          </c:tx>
          <c:spPr>
            <a:solidFill>
              <a:srgbClr val="71C195"/>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toimialoittain'!$C$3:$C$9</c:f>
              <c:numCache>
                <c:formatCode>_-* #\ ##0_-;\-* #\ ##0_-;_-* "-"??_-;_-@_-</c:formatCode>
                <c:ptCount val="7"/>
                <c:pt idx="0">
                  <c:v>14727</c:v>
                </c:pt>
                <c:pt idx="1">
                  <c:v>15715</c:v>
                </c:pt>
                <c:pt idx="2">
                  <c:v>13667</c:v>
                </c:pt>
                <c:pt idx="3">
                  <c:v>13689</c:v>
                </c:pt>
                <c:pt idx="4">
                  <c:v>13054</c:v>
                </c:pt>
                <c:pt idx="5">
                  <c:v>10675</c:v>
                </c:pt>
                <c:pt idx="6">
                  <c:v>12578</c:v>
                </c:pt>
              </c:numCache>
            </c:numRef>
          </c:val>
          <c:extLst>
            <c:ext xmlns:c16="http://schemas.microsoft.com/office/drawing/2014/chart" uri="{C3380CC4-5D6E-409C-BE32-E72D297353CC}">
              <c16:uniqueId val="{00000001-057D-4895-8CDA-98D3CC3239DA}"/>
            </c:ext>
          </c:extLst>
        </c:ser>
        <c:ser>
          <c:idx val="2"/>
          <c:order val="2"/>
          <c:tx>
            <c:strRef>
              <c:f>'Jätemäärät toimialoittain'!$D$2</c:f>
              <c:strCache>
                <c:ptCount val="1"/>
                <c:pt idx="0">
                  <c:v>Teollisuus</c:v>
                </c:pt>
              </c:strCache>
            </c:strRef>
          </c:tx>
          <c:spPr>
            <a:solidFill>
              <a:srgbClr val="355F4F"/>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toimialoittain'!$D$3:$D$9</c:f>
              <c:numCache>
                <c:formatCode>_-* #\ ##0_-;\-* #\ ##0_-;_-* "-"??_-;_-@_-</c:formatCode>
                <c:ptCount val="7"/>
                <c:pt idx="0">
                  <c:v>7669</c:v>
                </c:pt>
                <c:pt idx="1">
                  <c:v>8572</c:v>
                </c:pt>
                <c:pt idx="2">
                  <c:v>9050</c:v>
                </c:pt>
                <c:pt idx="3">
                  <c:v>9505</c:v>
                </c:pt>
                <c:pt idx="4">
                  <c:v>12566</c:v>
                </c:pt>
                <c:pt idx="5">
                  <c:v>10401</c:v>
                </c:pt>
                <c:pt idx="6">
                  <c:v>10121</c:v>
                </c:pt>
              </c:numCache>
            </c:numRef>
          </c:val>
          <c:extLst>
            <c:ext xmlns:c16="http://schemas.microsoft.com/office/drawing/2014/chart" uri="{C3380CC4-5D6E-409C-BE32-E72D297353CC}">
              <c16:uniqueId val="{00000002-057D-4895-8CDA-98D3CC3239DA}"/>
            </c:ext>
          </c:extLst>
        </c:ser>
        <c:ser>
          <c:idx val="6"/>
          <c:order val="3"/>
          <c:tx>
            <c:strRef>
              <c:f>'Jätemäärät toimialoittain'!$E$2</c:f>
              <c:strCache>
                <c:ptCount val="1"/>
                <c:pt idx="0">
                  <c:v>Sähkö-, kaasu- ja lämpöhuolto, jäähdytysliiketoiminta</c:v>
                </c:pt>
              </c:strCache>
            </c:strRef>
          </c:tx>
          <c:spPr>
            <a:solidFill>
              <a:srgbClr val="6AAFC8"/>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toimialoittain'!$E$3:$E$9</c:f>
              <c:numCache>
                <c:formatCode>_-* #\ ##0_-;\-* #\ ##0_-;_-* "-"??_-;_-@_-</c:formatCode>
                <c:ptCount val="7"/>
                <c:pt idx="0">
                  <c:v>1152</c:v>
                </c:pt>
                <c:pt idx="1">
                  <c:v>1309</c:v>
                </c:pt>
                <c:pt idx="2">
                  <c:v>1150</c:v>
                </c:pt>
                <c:pt idx="3">
                  <c:v>957</c:v>
                </c:pt>
                <c:pt idx="4">
                  <c:v>927</c:v>
                </c:pt>
                <c:pt idx="5">
                  <c:v>972</c:v>
                </c:pt>
                <c:pt idx="6">
                  <c:v>1779</c:v>
                </c:pt>
              </c:numCache>
            </c:numRef>
          </c:val>
          <c:extLst>
            <c:ext xmlns:c16="http://schemas.microsoft.com/office/drawing/2014/chart" uri="{C3380CC4-5D6E-409C-BE32-E72D297353CC}">
              <c16:uniqueId val="{00000006-057D-4895-8CDA-98D3CC3239DA}"/>
            </c:ext>
          </c:extLst>
        </c:ser>
        <c:ser>
          <c:idx val="3"/>
          <c:order val="4"/>
          <c:tx>
            <c:strRef>
              <c:f>'Jätemäärät toimialoittain'!$F$2</c:f>
              <c:strCache>
                <c:ptCount val="1"/>
                <c:pt idx="0">
                  <c:v>Kotitaloudet</c:v>
                </c:pt>
              </c:strCache>
            </c:strRef>
          </c:tx>
          <c:spPr>
            <a:solidFill>
              <a:srgbClr val="F29897"/>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toimialoittain'!$F$3:$F$9</c:f>
              <c:numCache>
                <c:formatCode>_-* #\ ##0_-;\-* #\ ##0_-;_-* "-"??_-;_-@_-</c:formatCode>
                <c:ptCount val="7"/>
                <c:pt idx="0">
                  <c:v>2019</c:v>
                </c:pt>
                <c:pt idx="1">
                  <c:v>2038</c:v>
                </c:pt>
                <c:pt idx="2">
                  <c:v>2227</c:v>
                </c:pt>
                <c:pt idx="3">
                  <c:v>2413</c:v>
                </c:pt>
                <c:pt idx="4">
                  <c:v>2450</c:v>
                </c:pt>
                <c:pt idx="5">
                  <c:v>1676</c:v>
                </c:pt>
                <c:pt idx="6">
                  <c:v>1620</c:v>
                </c:pt>
              </c:numCache>
            </c:numRef>
          </c:val>
          <c:extLst>
            <c:ext xmlns:c16="http://schemas.microsoft.com/office/drawing/2014/chart" uri="{C3380CC4-5D6E-409C-BE32-E72D297353CC}">
              <c16:uniqueId val="{00000003-057D-4895-8CDA-98D3CC3239DA}"/>
            </c:ext>
          </c:extLst>
        </c:ser>
        <c:ser>
          <c:idx val="4"/>
          <c:order val="5"/>
          <c:tx>
            <c:strRef>
              <c:f>'Jätemäärät toimialoittain'!$G$2</c:f>
              <c:strCache>
                <c:ptCount val="1"/>
                <c:pt idx="0">
                  <c:v>Palvelut ja hallinto</c:v>
                </c:pt>
              </c:strCache>
            </c:strRef>
          </c:tx>
          <c:spPr>
            <a:solidFill>
              <a:srgbClr val="640E2A"/>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toimialoittain'!$G$3:$G$9</c:f>
              <c:numCache>
                <c:formatCode>_-* #\ ##0_-;\-* #\ ##0_-;_-* "-"??_-;_-@_-</c:formatCode>
                <c:ptCount val="7"/>
                <c:pt idx="0">
                  <c:v>1002</c:v>
                </c:pt>
                <c:pt idx="1">
                  <c:v>1129</c:v>
                </c:pt>
                <c:pt idx="2">
                  <c:v>2033</c:v>
                </c:pt>
                <c:pt idx="3">
                  <c:v>1108</c:v>
                </c:pt>
                <c:pt idx="4">
                  <c:v>1260</c:v>
                </c:pt>
                <c:pt idx="5">
                  <c:v>1331</c:v>
                </c:pt>
                <c:pt idx="6">
                  <c:v>1257</c:v>
                </c:pt>
              </c:numCache>
            </c:numRef>
          </c:val>
          <c:extLst>
            <c:ext xmlns:c16="http://schemas.microsoft.com/office/drawing/2014/chart" uri="{C3380CC4-5D6E-409C-BE32-E72D297353CC}">
              <c16:uniqueId val="{00000004-057D-4895-8CDA-98D3CC3239DA}"/>
            </c:ext>
          </c:extLst>
        </c:ser>
        <c:ser>
          <c:idx val="5"/>
          <c:order val="6"/>
          <c:tx>
            <c:strRef>
              <c:f>'Jätemäärät toimialoittain'!$H$2</c:f>
              <c:strCache>
                <c:ptCount val="1"/>
                <c:pt idx="0">
                  <c:v>Vesihuolto, viemäri- ja jätevesihuolto, jätehuolto ja muu ympäristön puhtaanapito</c:v>
                </c:pt>
              </c:strCache>
            </c:strRef>
          </c:tx>
          <c:spPr>
            <a:solidFill>
              <a:srgbClr val="88AAFF"/>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toimialoittain'!$H$3:$H$9</c:f>
              <c:numCache>
                <c:formatCode>_-* #\ ##0_-;\-* #\ ##0_-;_-* "-"??_-;_-@_-</c:formatCode>
                <c:ptCount val="7"/>
                <c:pt idx="0">
                  <c:v>1525</c:v>
                </c:pt>
                <c:pt idx="1">
                  <c:v>3421</c:v>
                </c:pt>
                <c:pt idx="2">
                  <c:v>1759</c:v>
                </c:pt>
                <c:pt idx="3">
                  <c:v>1127</c:v>
                </c:pt>
                <c:pt idx="4">
                  <c:v>1017</c:v>
                </c:pt>
                <c:pt idx="5">
                  <c:v>1114</c:v>
                </c:pt>
                <c:pt idx="6">
                  <c:v>1094</c:v>
                </c:pt>
              </c:numCache>
            </c:numRef>
          </c:val>
          <c:extLst>
            <c:ext xmlns:c16="http://schemas.microsoft.com/office/drawing/2014/chart" uri="{C3380CC4-5D6E-409C-BE32-E72D297353CC}">
              <c16:uniqueId val="{00000005-057D-4895-8CDA-98D3CC3239DA}"/>
            </c:ext>
          </c:extLst>
        </c:ser>
        <c:ser>
          <c:idx val="7"/>
          <c:order val="7"/>
          <c:tx>
            <c:strRef>
              <c:f>'Jätemäärät toimialoittain'!$I$2</c:f>
              <c:strCache>
                <c:ptCount val="1"/>
                <c:pt idx="0">
                  <c:v>Muut toimialat</c:v>
                </c:pt>
              </c:strCache>
            </c:strRef>
          </c:tx>
          <c:spPr>
            <a:solidFill>
              <a:srgbClr val="B9468F"/>
            </a:solidFill>
            <a:ln>
              <a:noFill/>
            </a:ln>
            <a:effectLst/>
          </c:spPr>
          <c:invertIfNegative val="0"/>
          <c:cat>
            <c:numRef>
              <c:f>'Jätemäärät toimialoittain'!$A$3:$A$9</c:f>
              <c:numCache>
                <c:formatCode>General</c:formatCode>
                <c:ptCount val="7"/>
                <c:pt idx="0">
                  <c:v>2017</c:v>
                </c:pt>
                <c:pt idx="1">
                  <c:v>2018</c:v>
                </c:pt>
                <c:pt idx="2">
                  <c:v>2019</c:v>
                </c:pt>
                <c:pt idx="3">
                  <c:v>2020</c:v>
                </c:pt>
                <c:pt idx="4">
                  <c:v>2021</c:v>
                </c:pt>
                <c:pt idx="5">
                  <c:v>2022</c:v>
                </c:pt>
                <c:pt idx="6">
                  <c:v>2023</c:v>
                </c:pt>
              </c:numCache>
            </c:numRef>
          </c:cat>
          <c:val>
            <c:numRef>
              <c:f>'Jätemäärät toimialoittain'!$I$3:$I$9</c:f>
              <c:numCache>
                <c:formatCode>_-* #\ ##0_-;\-* #\ ##0_-;_-* "-"??_-;_-@_-</c:formatCode>
                <c:ptCount val="7"/>
                <c:pt idx="0">
                  <c:v>234</c:v>
                </c:pt>
                <c:pt idx="1">
                  <c:v>370</c:v>
                </c:pt>
                <c:pt idx="2">
                  <c:v>312</c:v>
                </c:pt>
                <c:pt idx="3">
                  <c:v>139</c:v>
                </c:pt>
                <c:pt idx="4">
                  <c:v>139</c:v>
                </c:pt>
                <c:pt idx="5">
                  <c:v>150</c:v>
                </c:pt>
                <c:pt idx="6">
                  <c:v>149</c:v>
                </c:pt>
              </c:numCache>
            </c:numRef>
          </c:val>
          <c:extLst>
            <c:ext xmlns:c16="http://schemas.microsoft.com/office/drawing/2014/chart" uri="{C3380CC4-5D6E-409C-BE32-E72D297353CC}">
              <c16:uniqueId val="{00000000-EE0C-419E-A907-9D0B52EA4C2F}"/>
            </c:ext>
          </c:extLst>
        </c:ser>
        <c:dLbls>
          <c:showLegendKey val="0"/>
          <c:showVal val="0"/>
          <c:showCatName val="0"/>
          <c:showSerName val="0"/>
          <c:showPercent val="0"/>
          <c:showBubbleSize val="0"/>
        </c:dLbls>
        <c:gapWidth val="150"/>
        <c:overlap val="100"/>
        <c:axId val="1630858991"/>
        <c:axId val="1177851391"/>
      </c:barChart>
      <c:catAx>
        <c:axId val="163085899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851391"/>
        <c:crosses val="autoZero"/>
        <c:auto val="1"/>
        <c:lblAlgn val="ctr"/>
        <c:lblOffset val="100"/>
        <c:noMultiLvlLbl val="0"/>
      </c:catAx>
      <c:valAx>
        <c:axId val="1177851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6.8199861153133548E-2"/>
              <c:y val="8.258845551282834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308589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Jätteiden keruu- ja kuljetushintojen</a:t>
            </a:r>
            <a:r>
              <a:rPr lang="fi-FI" baseline="0"/>
              <a:t> kehitys</a:t>
            </a:r>
          </a:p>
          <a:p>
            <a:pPr>
              <a:defRPr/>
            </a:pPr>
            <a:r>
              <a:rPr lang="fi-FI" baseline="0"/>
              <a:t>Suomessa ja EU:ssa vuosina 2010-2025</a:t>
            </a:r>
          </a:p>
          <a:p>
            <a:pPr>
              <a:defRPr/>
            </a:pPr>
            <a:endParaRPr lang="fi-FI" baseline="0"/>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0"/>
          <c:order val="0"/>
          <c:tx>
            <c:strRef>
              <c:f>'Jätteiden kuljetusmaksujen hint'!$B$2</c:f>
              <c:strCache>
                <c:ptCount val="1"/>
                <c:pt idx="0">
                  <c:v>EU</c:v>
                </c:pt>
              </c:strCache>
            </c:strRef>
          </c:tx>
          <c:spPr>
            <a:ln w="28575" cap="rnd">
              <a:solidFill>
                <a:srgbClr val="6AAFC8"/>
              </a:solidFill>
              <a:round/>
            </a:ln>
            <a:effectLst/>
          </c:spPr>
          <c:marker>
            <c:symbol val="none"/>
          </c:marker>
          <c:cat>
            <c:numRef>
              <c:f>'Jätteiden kuljetusmaksujen hint'!$A$3:$A$18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'Jätteiden kuljetusmaksujen hint'!$B$3:$B$18</c:f>
              <c:numCache>
                <c:formatCode>General</c:formatCode>
                <c:ptCount val="16"/>
                <c:pt idx="0">
                  <c:v>88.85</c:v>
                </c:pt>
                <c:pt idx="1">
                  <c:v>91.25</c:v>
                </c:pt>
                <c:pt idx="2">
                  <c:v>92.92</c:v>
                </c:pt>
                <c:pt idx="3">
                  <c:v>96.34</c:v>
                </c:pt>
                <c:pt idx="4">
                  <c:v>100.21</c:v>
                </c:pt>
                <c:pt idx="5">
                  <c:v>100</c:v>
                </c:pt>
                <c:pt idx="6">
                  <c:v>100.82</c:v>
                </c:pt>
                <c:pt idx="7">
                  <c:v>101.67</c:v>
                </c:pt>
                <c:pt idx="8">
                  <c:v>102.47</c:v>
                </c:pt>
                <c:pt idx="9">
                  <c:v>105.1</c:v>
                </c:pt>
                <c:pt idx="10">
                  <c:v>111.9</c:v>
                </c:pt>
                <c:pt idx="11">
                  <c:v>117.38</c:v>
                </c:pt>
                <c:pt idx="12">
                  <c:v>121.08</c:v>
                </c:pt>
                <c:pt idx="13">
                  <c:v>125.76</c:v>
                </c:pt>
                <c:pt idx="14">
                  <c:v>130.97999999999999</c:v>
                </c:pt>
                <c:pt idx="15">
                  <c:v>139.33000000000001</c:v>
                </c:pt>
              </c:numCache>
            </c:numRef>
          </c:val>
          <c:smooth val="0"/>
          <c:extLst>
            <c:ext xmlns:c16="http://schemas.microsoft.com/office/drawing/2014/chart" uri="{C3380CC4-5D6E-409C-BE32-E72D297353CC}">
              <c16:uniqueId val="{00000000-3D4A-4386-AC62-2DC588AC1CEF}"/>
            </c:ext>
          </c:extLst>
        </c:ser>
        <c:ser>
          <c:idx val="1"/>
          <c:order val="1"/>
          <c:tx>
            <c:strRef>
              <c:f>'Jätteiden kuljetusmaksujen hint'!$C$2</c:f>
              <c:strCache>
                <c:ptCount val="1"/>
                <c:pt idx="0">
                  <c:v>Suomi</c:v>
                </c:pt>
              </c:strCache>
            </c:strRef>
          </c:tx>
          <c:spPr>
            <a:ln w="28575" cap="rnd">
              <a:solidFill>
                <a:srgbClr val="005854"/>
              </a:solidFill>
              <a:round/>
            </a:ln>
            <a:effectLst/>
          </c:spPr>
          <c:marker>
            <c:symbol val="none"/>
          </c:marker>
          <c:dPt>
            <c:idx val="15"/>
            <c:marker>
              <c:symbol val="none"/>
            </c:marker>
            <c:bubble3D val="0"/>
            <c:extLst>
              <c:ext xmlns:c16="http://schemas.microsoft.com/office/drawing/2014/chart" uri="{C3380CC4-5D6E-409C-BE32-E72D297353CC}">
                <c16:uniqueId val="{00000000-9050-4FC8-B155-0CDDBF7AF9E2}"/>
              </c:ext>
            </c:extLst>
          </c:dPt>
          <c:cat>
            <c:numRef>
              <c:f>'Jätteiden kuljetusmaksujen hint'!$A$3:$A$18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'Jätteiden kuljetusmaksujen hint'!$C$3:$C$18</c:f>
              <c:numCache>
                <c:formatCode>General</c:formatCode>
                <c:ptCount val="16"/>
                <c:pt idx="0">
                  <c:v>78.17</c:v>
                </c:pt>
                <c:pt idx="1">
                  <c:v>85.07</c:v>
                </c:pt>
                <c:pt idx="2">
                  <c:v>88.87</c:v>
                </c:pt>
                <c:pt idx="3">
                  <c:v>95.34</c:v>
                </c:pt>
                <c:pt idx="4">
                  <c:v>97.51</c:v>
                </c:pt>
                <c:pt idx="5">
                  <c:v>100</c:v>
                </c:pt>
                <c:pt idx="6">
                  <c:v>100.67</c:v>
                </c:pt>
                <c:pt idx="7">
                  <c:v>102.29</c:v>
                </c:pt>
                <c:pt idx="8">
                  <c:v>104.06</c:v>
                </c:pt>
                <c:pt idx="9">
                  <c:v>105.78</c:v>
                </c:pt>
                <c:pt idx="10">
                  <c:v>107.81</c:v>
                </c:pt>
                <c:pt idx="11">
                  <c:v>114.17</c:v>
                </c:pt>
                <c:pt idx="12">
                  <c:v>122.12</c:v>
                </c:pt>
                <c:pt idx="13">
                  <c:v>134.87</c:v>
                </c:pt>
                <c:pt idx="14">
                  <c:v>142.35</c:v>
                </c:pt>
                <c:pt idx="15">
                  <c:v>149.12</c:v>
                </c:pt>
              </c:numCache>
            </c:numRef>
          </c:val>
          <c:smooth val="0"/>
          <c:extLst>
            <c:ext xmlns:c16="http://schemas.microsoft.com/office/drawing/2014/chart" uri="{C3380CC4-5D6E-409C-BE32-E72D297353CC}">
              <c16:uniqueId val="{00000001-3D4A-4386-AC62-2DC588AC1CEF}"/>
            </c:ext>
          </c:extLst>
        </c:ser>
        <c:dLbls>
          <c:showLegendKey val="0"/>
          <c:showVal val="0"/>
          <c:showCatName val="0"/>
          <c:showSerName val="0"/>
          <c:showPercent val="0"/>
          <c:showBubbleSize val="0"/>
        </c:dLbls>
        <c:smooth val="0"/>
        <c:axId val="659614175"/>
        <c:axId val="1167168031"/>
      </c:lineChart>
      <c:catAx>
        <c:axId val="6596141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67168031"/>
        <c:crosses val="autoZero"/>
        <c:auto val="1"/>
        <c:lblAlgn val="ctr"/>
        <c:lblOffset val="100"/>
        <c:noMultiLvlLbl val="0"/>
      </c:catAx>
      <c:valAx>
        <c:axId val="1167168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indeksi</a:t>
                </a:r>
              </a:p>
              <a:p>
                <a:pPr>
                  <a:defRPr/>
                </a:pPr>
                <a:r>
                  <a:rPr lang="fi-FI"/>
                  <a:t>vuosi 2015=100</a:t>
                </a:r>
              </a:p>
            </c:rich>
          </c:tx>
          <c:layout>
            <c:manualLayout>
              <c:xMode val="edge"/>
              <c:yMode val="edge"/>
              <c:x val="7.9120223736054665E-2"/>
              <c:y val="7.813186687201201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59614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400" b="0" i="0" u="none" strike="noStrike" kern="1200" spc="0" baseline="0">
                <a:solidFill>
                  <a:schemeClr val="tx1">
                    <a:lumMod val="65000"/>
                    <a:lumOff val="35000"/>
                  </a:schemeClr>
                </a:solidFill>
                <a:latin typeface="+mn-lt"/>
                <a:ea typeface="+mn-ea"/>
                <a:cs typeface="+mn-cs"/>
              </a:defRPr>
            </a:pPr>
            <a:r>
              <a:rPr lang="fi-FI" sz="1400" b="0" i="0" u="none" strike="noStrike" baseline="0">
                <a:effectLst/>
              </a:rPr>
              <a:t>Jätehuollon ja materiaalien kierrätystoimialan liiketoiminnan arvonlisäys vuosina 2012-2024</a:t>
            </a:r>
          </a:p>
          <a:p>
            <a:pPr>
              <a:defRPr/>
            </a:pPr>
            <a:r>
              <a:rPr lang="fi-FI" sz="1400" b="0" i="0" u="none" strike="noStrike" baseline="0">
                <a:effectLst/>
              </a:rPr>
              <a:t> </a:t>
            </a:r>
          </a:p>
          <a:p>
            <a:pPr>
              <a:defRPr/>
            </a:pPr>
            <a:endParaRPr lang="en-US"/>
          </a:p>
        </c:rich>
      </c:tx>
      <c:layout>
        <c:manualLayout>
          <c:xMode val="edge"/>
          <c:yMode val="edge"/>
          <c:x val="0.13635021777663023"/>
          <c:y val="1.5742300782836383E-2"/>
        </c:manualLayout>
      </c:layout>
      <c:overlay val="0"/>
      <c:spPr>
        <a:noFill/>
        <a:ln>
          <a:noFill/>
        </a:ln>
        <a:effectLst/>
      </c:spPr>
      <c:txPr>
        <a:bodyPr rot="0" spcFirstLastPara="1" vertOverflow="ellipsis" vert="horz" wrap="square" anchor="t"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'Arvonlisäys jätehuollon ja kier'!$B$2</c:f>
              <c:strCache>
                <c:ptCount val="1"/>
                <c:pt idx="0">
                  <c:v>Arvonlisäys (milj. euroa)</c:v>
                </c:pt>
              </c:strCache>
            </c:strRef>
          </c:tx>
          <c:spPr>
            <a:solidFill>
              <a:srgbClr val="355F4F"/>
            </a:solidFill>
            <a:ln>
              <a:noFill/>
            </a:ln>
            <a:effectLst/>
          </c:spPr>
          <c:invertIfNegative val="0"/>
          <c:cat>
            <c:numRef>
              <c:f>'Arvonlisäys jätehuollon ja kier'!$A$3:$A$15</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'Arvonlisäys jätehuollon ja kier'!$B$3:$B$15</c:f>
              <c:numCache>
                <c:formatCode>General</c:formatCode>
                <c:ptCount val="13"/>
                <c:pt idx="0">
                  <c:v>628</c:v>
                </c:pt>
                <c:pt idx="1">
                  <c:v>697</c:v>
                </c:pt>
                <c:pt idx="2">
                  <c:v>729</c:v>
                </c:pt>
                <c:pt idx="3">
                  <c:v>783</c:v>
                </c:pt>
                <c:pt idx="4">
                  <c:v>761</c:v>
                </c:pt>
                <c:pt idx="5">
                  <c:v>702</c:v>
                </c:pt>
                <c:pt idx="6">
                  <c:v>738</c:v>
                </c:pt>
                <c:pt idx="7">
                  <c:v>715</c:v>
                </c:pt>
                <c:pt idx="8">
                  <c:v>696</c:v>
                </c:pt>
                <c:pt idx="9">
                  <c:v>789</c:v>
                </c:pt>
                <c:pt idx="10">
                  <c:v>901</c:v>
                </c:pt>
                <c:pt idx="11">
                  <c:v>866</c:v>
                </c:pt>
                <c:pt idx="12">
                  <c:v>957</c:v>
                </c:pt>
              </c:numCache>
            </c:numRef>
          </c:val>
          <c:extLst>
            <c:ext xmlns:c16="http://schemas.microsoft.com/office/drawing/2014/chart" uri="{C3380CC4-5D6E-409C-BE32-E72D297353CC}">
              <c16:uniqueId val="{00000000-E6E1-4621-A9EB-F3CE06D87A2D}"/>
            </c:ext>
          </c:extLst>
        </c:ser>
        <c:dLbls>
          <c:showLegendKey val="0"/>
          <c:showVal val="0"/>
          <c:showCatName val="0"/>
          <c:showSerName val="0"/>
          <c:showPercent val="0"/>
          <c:showBubbleSize val="0"/>
        </c:dLbls>
        <c:gapWidth val="50"/>
        <c:overlap val="-27"/>
        <c:axId val="1177853711"/>
        <c:axId val="1454825407"/>
      </c:barChart>
      <c:catAx>
        <c:axId val="117785371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4825407"/>
        <c:crosses val="autoZero"/>
        <c:auto val="1"/>
        <c:lblAlgn val="ctr"/>
        <c:lblOffset val="100"/>
        <c:noMultiLvlLbl val="0"/>
      </c:catAx>
      <c:valAx>
        <c:axId val="14548254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Arvonlisäys</a:t>
                </a:r>
              </a:p>
              <a:p>
                <a:pPr>
                  <a:defRPr/>
                </a:pPr>
                <a:r>
                  <a:rPr lang="fi-FI"/>
                  <a:t>milj.</a:t>
                </a:r>
                <a:r>
                  <a:rPr lang="fi-FI" baseline="0"/>
                  <a:t> euroa</a:t>
                </a:r>
                <a:endParaRPr lang="fi-FI"/>
              </a:p>
            </c:rich>
          </c:tx>
          <c:layout>
            <c:manualLayout>
              <c:xMode val="edge"/>
              <c:yMode val="edge"/>
              <c:x val="0.10699605978843539"/>
              <c:y val="0.1781002143906466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8537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Jätehuollon</a:t>
            </a:r>
            <a:r>
              <a:rPr lang="fi-FI" baseline="0"/>
              <a:t> ja materiaalien kierrätystoimialan</a:t>
            </a:r>
          </a:p>
          <a:p>
            <a:pPr>
              <a:defRPr/>
            </a:pPr>
            <a:r>
              <a:rPr lang="fi-FI" baseline="0"/>
              <a:t>työllisyys (htv) </a:t>
            </a:r>
            <a:r>
              <a:rPr lang="fi-FI"/>
              <a:t>vuosina 2012-2024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'Työllisyys jätehuollon ja kierr'!$B$2</c:f>
              <c:strCache>
                <c:ptCount val="1"/>
                <c:pt idx="0">
                  <c:v>Työllisyys (htv)</c:v>
                </c:pt>
              </c:strCache>
            </c:strRef>
          </c:tx>
          <c:spPr>
            <a:solidFill>
              <a:srgbClr val="355F4F"/>
            </a:solidFill>
            <a:ln>
              <a:noFill/>
            </a:ln>
            <a:effectLst/>
          </c:spPr>
          <c:invertIfNegative val="0"/>
          <c:cat>
            <c:numRef>
              <c:f>'Työllisyys jätehuollon ja kierr'!$A$3:$A$15</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'Työllisyys jätehuollon ja kierr'!$B$3:$B$15</c:f>
              <c:numCache>
                <c:formatCode>#,##0</c:formatCode>
                <c:ptCount val="13"/>
                <c:pt idx="0">
                  <c:v>6620</c:v>
                </c:pt>
                <c:pt idx="1">
                  <c:v>6799</c:v>
                </c:pt>
                <c:pt idx="2">
                  <c:v>7040</c:v>
                </c:pt>
                <c:pt idx="3">
                  <c:v>7716</c:v>
                </c:pt>
                <c:pt idx="4">
                  <c:v>7842</c:v>
                </c:pt>
                <c:pt idx="5">
                  <c:v>7229</c:v>
                </c:pt>
                <c:pt idx="6">
                  <c:v>7741</c:v>
                </c:pt>
                <c:pt idx="7">
                  <c:v>7908</c:v>
                </c:pt>
                <c:pt idx="8">
                  <c:v>7202</c:v>
                </c:pt>
                <c:pt idx="9">
                  <c:v>7105</c:v>
                </c:pt>
                <c:pt idx="10">
                  <c:v>8291</c:v>
                </c:pt>
                <c:pt idx="11">
                  <c:v>8746</c:v>
                </c:pt>
                <c:pt idx="12">
                  <c:v>9043</c:v>
                </c:pt>
              </c:numCache>
            </c:numRef>
          </c:val>
          <c:extLst>
            <c:ext xmlns:c16="http://schemas.microsoft.com/office/drawing/2014/chart" uri="{C3380CC4-5D6E-409C-BE32-E72D297353CC}">
              <c16:uniqueId val="{00000000-2026-4018-901E-AFF713BE4606}"/>
            </c:ext>
          </c:extLst>
        </c:ser>
        <c:dLbls>
          <c:showLegendKey val="0"/>
          <c:showVal val="0"/>
          <c:showCatName val="0"/>
          <c:showSerName val="0"/>
          <c:showPercent val="0"/>
          <c:showBubbleSize val="0"/>
        </c:dLbls>
        <c:gapWidth val="50"/>
        <c:overlap val="-27"/>
        <c:axId val="1618039231"/>
        <c:axId val="1451461903"/>
      </c:barChart>
      <c:catAx>
        <c:axId val="16180392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1461903"/>
        <c:crosses val="autoZero"/>
        <c:auto val="1"/>
        <c:lblAlgn val="ctr"/>
        <c:lblOffset val="100"/>
        <c:noMultiLvlLbl val="0"/>
      </c:catAx>
      <c:valAx>
        <c:axId val="14514619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Henkilötyövuotta</a:t>
                </a:r>
              </a:p>
            </c:rich>
          </c:tx>
          <c:layout>
            <c:manualLayout>
              <c:xMode val="edge"/>
              <c:yMode val="edge"/>
              <c:x val="0.12259440569754082"/>
              <c:y val="0.1445554497929638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180392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Jätteiden käsittely 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'Käsittelymäärät ja -tavat'!$B$2</c:f>
              <c:strCache>
                <c:ptCount val="1"/>
                <c:pt idx="0">
                  <c:v>Kaatopaikkasijoitus ja muu hävitys</c:v>
                </c:pt>
              </c:strCache>
            </c:strRef>
          </c:tx>
          <c:spPr>
            <a:solidFill>
              <a:srgbClr val="BF8718"/>
            </a:solidFill>
            <a:ln>
              <a:noFill/>
            </a:ln>
            <a:effectLst/>
          </c:spPr>
          <c:invertIfNegative val="0"/>
          <c:cat>
            <c:numRef>
              <c:f>'Käsittelymäärät ja -tavat'!$A$3:$A$9</c:f>
              <c:numCache>
                <c:formatCode>General</c:formatCode>
                <c:ptCount val="7"/>
                <c:pt idx="0">
                  <c:v>2017</c:v>
                </c:pt>
                <c:pt idx="1">
                  <c:v>2018</c:v>
                </c:pt>
                <c:pt idx="2">
                  <c:v>2019</c:v>
                </c:pt>
                <c:pt idx="3">
                  <c:v>2020</c:v>
                </c:pt>
                <c:pt idx="4">
                  <c:v>2021</c:v>
                </c:pt>
                <c:pt idx="5">
                  <c:v>2022</c:v>
                </c:pt>
                <c:pt idx="6">
                  <c:v>2023</c:v>
                </c:pt>
              </c:numCache>
            </c:numRef>
          </c:cat>
          <c:val>
            <c:numRef>
              <c:f>'Käsittelymäärät ja -tavat'!$B$3:$B$9</c:f>
              <c:numCache>
                <c:formatCode>_-* #\ ##0_-;\-* #\ ##0_-;_-* "-"??_-;_-@_-</c:formatCode>
                <c:ptCount val="7"/>
                <c:pt idx="0">
                  <c:v>103844</c:v>
                </c:pt>
                <c:pt idx="1">
                  <c:v>104392</c:v>
                </c:pt>
                <c:pt idx="2">
                  <c:v>99321</c:v>
                </c:pt>
                <c:pt idx="3">
                  <c:v>94762</c:v>
                </c:pt>
                <c:pt idx="4">
                  <c:v>109182</c:v>
                </c:pt>
                <c:pt idx="5">
                  <c:v>86433</c:v>
                </c:pt>
                <c:pt idx="6">
                  <c:v>99949</c:v>
                </c:pt>
              </c:numCache>
            </c:numRef>
          </c:val>
          <c:extLst>
            <c:ext xmlns:c16="http://schemas.microsoft.com/office/drawing/2014/chart" uri="{C3380CC4-5D6E-409C-BE32-E72D297353CC}">
              <c16:uniqueId val="{00000000-ACF9-45F8-A71C-F2A67B5273E7}"/>
            </c:ext>
          </c:extLst>
        </c:ser>
        <c:ser>
          <c:idx val="1"/>
          <c:order val="1"/>
          <c:tx>
            <c:strRef>
              <c:f>'Käsittelymäärät ja -tavat'!$C$2</c:f>
              <c:strCache>
                <c:ptCount val="1"/>
                <c:pt idx="0">
                  <c:v>Materiaalihyödynnys</c:v>
                </c:pt>
              </c:strCache>
            </c:strRef>
          </c:tx>
          <c:spPr>
            <a:solidFill>
              <a:srgbClr val="71C195"/>
            </a:solidFill>
            <a:ln>
              <a:noFill/>
            </a:ln>
            <a:effectLst/>
          </c:spPr>
          <c:invertIfNegative val="0"/>
          <c:cat>
            <c:numRef>
              <c:f>'Käsittelymäärät ja -tavat'!$A$3:$A$9</c:f>
              <c:numCache>
                <c:formatCode>General</c:formatCode>
                <c:ptCount val="7"/>
                <c:pt idx="0">
                  <c:v>2017</c:v>
                </c:pt>
                <c:pt idx="1">
                  <c:v>2018</c:v>
                </c:pt>
                <c:pt idx="2">
                  <c:v>2019</c:v>
                </c:pt>
                <c:pt idx="3">
                  <c:v>2020</c:v>
                </c:pt>
                <c:pt idx="4">
                  <c:v>2021</c:v>
                </c:pt>
                <c:pt idx="5">
                  <c:v>2022</c:v>
                </c:pt>
                <c:pt idx="6">
                  <c:v>2023</c:v>
                </c:pt>
              </c:numCache>
            </c:numRef>
          </c:cat>
          <c:val>
            <c:numRef>
              <c:f>'Käsittelymäärät ja -tavat'!$C$3:$C$9</c:f>
              <c:numCache>
                <c:formatCode>_-* #\ ##0_-;\-* #\ ##0_-;_-* "-"??_-;_-@_-</c:formatCode>
                <c:ptCount val="7"/>
                <c:pt idx="0">
                  <c:v>7848</c:v>
                </c:pt>
                <c:pt idx="1">
                  <c:v>14506</c:v>
                </c:pt>
                <c:pt idx="2">
                  <c:v>8194</c:v>
                </c:pt>
                <c:pt idx="3">
                  <c:v>11735</c:v>
                </c:pt>
                <c:pt idx="4">
                  <c:v>11176</c:v>
                </c:pt>
                <c:pt idx="5">
                  <c:v>15397</c:v>
                </c:pt>
                <c:pt idx="6">
                  <c:v>13050</c:v>
                </c:pt>
              </c:numCache>
            </c:numRef>
          </c:val>
          <c:extLst>
            <c:ext xmlns:c16="http://schemas.microsoft.com/office/drawing/2014/chart" uri="{C3380CC4-5D6E-409C-BE32-E72D297353CC}">
              <c16:uniqueId val="{00000001-ACF9-45F8-A71C-F2A67B5273E7}"/>
            </c:ext>
          </c:extLst>
        </c:ser>
        <c:ser>
          <c:idx val="2"/>
          <c:order val="2"/>
          <c:tx>
            <c:strRef>
              <c:f>'Käsittelymäärät ja -tavat'!$D$2</c:f>
              <c:strCache>
                <c:ptCount val="1"/>
                <c:pt idx="0">
                  <c:v>Energiahyödynnys</c:v>
                </c:pt>
              </c:strCache>
            </c:strRef>
          </c:tx>
          <c:spPr>
            <a:solidFill>
              <a:srgbClr val="2E7B93"/>
            </a:solidFill>
            <a:ln>
              <a:solidFill>
                <a:srgbClr val="64C1CB"/>
              </a:solidFill>
            </a:ln>
            <a:effectLst/>
          </c:spPr>
          <c:invertIfNegative val="0"/>
          <c:cat>
            <c:numRef>
              <c:f>'Käsittelymäärät ja -tavat'!$A$3:$A$9</c:f>
              <c:numCache>
                <c:formatCode>General</c:formatCode>
                <c:ptCount val="7"/>
                <c:pt idx="0">
                  <c:v>2017</c:v>
                </c:pt>
                <c:pt idx="1">
                  <c:v>2018</c:v>
                </c:pt>
                <c:pt idx="2">
                  <c:v>2019</c:v>
                </c:pt>
                <c:pt idx="3">
                  <c:v>2020</c:v>
                </c:pt>
                <c:pt idx="4">
                  <c:v>2021</c:v>
                </c:pt>
                <c:pt idx="5">
                  <c:v>2022</c:v>
                </c:pt>
                <c:pt idx="6">
                  <c:v>2023</c:v>
                </c:pt>
              </c:numCache>
            </c:numRef>
          </c:cat>
          <c:val>
            <c:numRef>
              <c:f>'Käsittelymäärät ja -tavat'!$D$3:$D$9</c:f>
              <c:numCache>
                <c:formatCode>_-* #\ ##0_-;\-* #\ ##0_-;_-* "-"??_-;_-@_-</c:formatCode>
                <c:ptCount val="7"/>
                <c:pt idx="0">
                  <c:v>6195</c:v>
                </c:pt>
                <c:pt idx="1">
                  <c:v>6251</c:v>
                </c:pt>
                <c:pt idx="2">
                  <c:v>5725</c:v>
                </c:pt>
                <c:pt idx="3">
                  <c:v>6231</c:v>
                </c:pt>
                <c:pt idx="4">
                  <c:v>6490</c:v>
                </c:pt>
                <c:pt idx="5">
                  <c:v>4655</c:v>
                </c:pt>
                <c:pt idx="6">
                  <c:v>4601</c:v>
                </c:pt>
              </c:numCache>
            </c:numRef>
          </c:val>
          <c:extLst>
            <c:ext xmlns:c16="http://schemas.microsoft.com/office/drawing/2014/chart" uri="{C3380CC4-5D6E-409C-BE32-E72D297353CC}">
              <c16:uniqueId val="{00000002-ACF9-45F8-A71C-F2A67B5273E7}"/>
            </c:ext>
          </c:extLst>
        </c:ser>
        <c:ser>
          <c:idx val="3"/>
          <c:order val="3"/>
          <c:tx>
            <c:strRef>
              <c:f>'Käsittelymäärät ja -tavat'!$E$2</c:f>
              <c:strCache>
                <c:ptCount val="1"/>
                <c:pt idx="0">
                  <c:v>Hävityspoltto</c:v>
                </c:pt>
              </c:strCache>
            </c:strRef>
          </c:tx>
          <c:spPr>
            <a:solidFill>
              <a:srgbClr val="F29897"/>
            </a:solidFill>
            <a:ln>
              <a:noFill/>
            </a:ln>
            <a:effectLst/>
          </c:spPr>
          <c:invertIfNegative val="0"/>
          <c:cat>
            <c:numRef>
              <c:f>'Käsittelymäärät ja -tavat'!$A$3:$A$9</c:f>
              <c:numCache>
                <c:formatCode>General</c:formatCode>
                <c:ptCount val="7"/>
                <c:pt idx="0">
                  <c:v>2017</c:v>
                </c:pt>
                <c:pt idx="1">
                  <c:v>2018</c:v>
                </c:pt>
                <c:pt idx="2">
                  <c:v>2019</c:v>
                </c:pt>
                <c:pt idx="3">
                  <c:v>2020</c:v>
                </c:pt>
                <c:pt idx="4">
                  <c:v>2021</c:v>
                </c:pt>
                <c:pt idx="5">
                  <c:v>2022</c:v>
                </c:pt>
                <c:pt idx="6">
                  <c:v>2023</c:v>
                </c:pt>
              </c:numCache>
            </c:numRef>
          </c:cat>
          <c:val>
            <c:numRef>
              <c:f>'Käsittelymäärät ja -tavat'!$E$3:$E$9</c:f>
              <c:numCache>
                <c:formatCode>_-* #\ ##0_-;\-* #\ ##0_-;_-* "-"??_-;_-@_-</c:formatCode>
                <c:ptCount val="7"/>
                <c:pt idx="0">
                  <c:v>62</c:v>
                </c:pt>
                <c:pt idx="1">
                  <c:v>98</c:v>
                </c:pt>
                <c:pt idx="2">
                  <c:v>105</c:v>
                </c:pt>
                <c:pt idx="3">
                  <c:v>138</c:v>
                </c:pt>
                <c:pt idx="4">
                  <c:v>165</c:v>
                </c:pt>
                <c:pt idx="5">
                  <c:v>220</c:v>
                </c:pt>
                <c:pt idx="6">
                  <c:v>156</c:v>
                </c:pt>
              </c:numCache>
            </c:numRef>
          </c:val>
          <c:extLst>
            <c:ext xmlns:c16="http://schemas.microsoft.com/office/drawing/2014/chart" uri="{C3380CC4-5D6E-409C-BE32-E72D297353CC}">
              <c16:uniqueId val="{00000003-ACF9-45F8-A71C-F2A67B5273E7}"/>
            </c:ext>
          </c:extLst>
        </c:ser>
        <c:dLbls>
          <c:showLegendKey val="0"/>
          <c:showVal val="0"/>
          <c:showCatName val="0"/>
          <c:showSerName val="0"/>
          <c:showPercent val="0"/>
          <c:showBubbleSize val="0"/>
        </c:dLbls>
        <c:gapWidth val="150"/>
        <c:overlap val="100"/>
        <c:axId val="1177685247"/>
        <c:axId val="1377463183"/>
      </c:barChart>
      <c:catAx>
        <c:axId val="1177685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77463183"/>
        <c:crosses val="autoZero"/>
        <c:auto val="1"/>
        <c:lblAlgn val="ctr"/>
        <c:lblOffset val="100"/>
        <c:noMultiLvlLbl val="0"/>
      </c:catAx>
      <c:valAx>
        <c:axId val="13774631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6.8322008605715565E-2"/>
              <c:y val="8.288003939506741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68524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Vaarallisten jätteiden</a:t>
            </a:r>
            <a:r>
              <a:rPr lang="fi-FI" baseline="0"/>
              <a:t> synty toimialoittain</a:t>
            </a:r>
          </a:p>
          <a:p>
            <a:pPr>
              <a:defRPr/>
            </a:pPr>
            <a:r>
              <a:rPr lang="fi-FI" baseline="0"/>
              <a:t>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'Vaaralliset jätteet toimialoitt'!$B$2</c:f>
              <c:strCache>
                <c:ptCount val="1"/>
                <c:pt idx="0">
                  <c:v>Kaivostoiminta ja louhinta</c:v>
                </c:pt>
              </c:strCache>
            </c:strRef>
          </c:tx>
          <c:spPr>
            <a:solidFill>
              <a:srgbClr val="BF8718"/>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toimialoitt'!$B$3:$B$9</c:f>
              <c:numCache>
                <c:formatCode>_-* #\ ##0_-;\-* #\ ##0_-;_-* "-"??_-;_-@_-</c:formatCode>
                <c:ptCount val="7"/>
                <c:pt idx="0">
                  <c:v>18041</c:v>
                </c:pt>
                <c:pt idx="1">
                  <c:v>24758</c:v>
                </c:pt>
                <c:pt idx="2">
                  <c:v>18434</c:v>
                </c:pt>
                <c:pt idx="3">
                  <c:v>17835</c:v>
                </c:pt>
                <c:pt idx="4">
                  <c:v>25021</c:v>
                </c:pt>
                <c:pt idx="5">
                  <c:v>27766</c:v>
                </c:pt>
                <c:pt idx="6">
                  <c:v>22799</c:v>
                </c:pt>
              </c:numCache>
            </c:numRef>
          </c:val>
          <c:extLst>
            <c:ext xmlns:c16="http://schemas.microsoft.com/office/drawing/2014/chart" uri="{C3380CC4-5D6E-409C-BE32-E72D297353CC}">
              <c16:uniqueId val="{00000000-4B9F-4EC4-9A19-E06DA8CB0558}"/>
            </c:ext>
          </c:extLst>
        </c:ser>
        <c:ser>
          <c:idx val="1"/>
          <c:order val="1"/>
          <c:tx>
            <c:strRef>
              <c:f>'Vaaralliset jätteet toimialoitt'!$C$2</c:f>
              <c:strCache>
                <c:ptCount val="1"/>
                <c:pt idx="0">
                  <c:v>Teollisuus</c:v>
                </c:pt>
              </c:strCache>
            </c:strRef>
          </c:tx>
          <c:spPr>
            <a:solidFill>
              <a:srgbClr val="355F4F"/>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toimialoitt'!$C$3:$C$9</c:f>
              <c:numCache>
                <c:formatCode>_-* #\ ##0_-;\-* #\ ##0_-;_-* "-"??_-;_-@_-</c:formatCode>
                <c:ptCount val="7"/>
                <c:pt idx="0">
                  <c:v>1154</c:v>
                </c:pt>
                <c:pt idx="1">
                  <c:v>702</c:v>
                </c:pt>
                <c:pt idx="2">
                  <c:v>1161</c:v>
                </c:pt>
                <c:pt idx="3">
                  <c:v>1294</c:v>
                </c:pt>
                <c:pt idx="4">
                  <c:v>1461</c:v>
                </c:pt>
                <c:pt idx="5">
                  <c:v>1127</c:v>
                </c:pt>
                <c:pt idx="6">
                  <c:v>1210</c:v>
                </c:pt>
              </c:numCache>
            </c:numRef>
          </c:val>
          <c:extLst>
            <c:ext xmlns:c16="http://schemas.microsoft.com/office/drawing/2014/chart" uri="{C3380CC4-5D6E-409C-BE32-E72D297353CC}">
              <c16:uniqueId val="{00000001-4B9F-4EC4-9A19-E06DA8CB0558}"/>
            </c:ext>
          </c:extLst>
        </c:ser>
        <c:ser>
          <c:idx val="2"/>
          <c:order val="2"/>
          <c:tx>
            <c:strRef>
              <c:f>'Vaaralliset jätteet toimialoitt'!$D$2</c:f>
              <c:strCache>
                <c:ptCount val="1"/>
                <c:pt idx="0">
                  <c:v>Rakentaminen</c:v>
                </c:pt>
              </c:strCache>
            </c:strRef>
          </c:tx>
          <c:spPr>
            <a:solidFill>
              <a:srgbClr val="71C195"/>
            </a:solidFill>
            <a:ln>
              <a:solidFill>
                <a:srgbClr val="E4E3DE"/>
              </a:solid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toimialoitt'!$D$3:$D$9</c:f>
              <c:numCache>
                <c:formatCode>_-* #\ ##0_-;\-* #\ ##0_-;_-* "-"??_-;_-@_-</c:formatCode>
                <c:ptCount val="7"/>
                <c:pt idx="0">
                  <c:v>139</c:v>
                </c:pt>
                <c:pt idx="1">
                  <c:v>253</c:v>
                </c:pt>
                <c:pt idx="2">
                  <c:v>287</c:v>
                </c:pt>
                <c:pt idx="3">
                  <c:v>314</c:v>
                </c:pt>
                <c:pt idx="4">
                  <c:v>224</c:v>
                </c:pt>
                <c:pt idx="5">
                  <c:v>153</c:v>
                </c:pt>
                <c:pt idx="6">
                  <c:v>237</c:v>
                </c:pt>
              </c:numCache>
            </c:numRef>
          </c:val>
          <c:extLst>
            <c:ext xmlns:c16="http://schemas.microsoft.com/office/drawing/2014/chart" uri="{C3380CC4-5D6E-409C-BE32-E72D297353CC}">
              <c16:uniqueId val="{00000002-4B9F-4EC4-9A19-E06DA8CB0558}"/>
            </c:ext>
          </c:extLst>
        </c:ser>
        <c:ser>
          <c:idx val="4"/>
          <c:order val="3"/>
          <c:tx>
            <c:strRef>
              <c:f>'Vaaralliset jätteet toimialoitt'!$E$2</c:f>
              <c:strCache>
                <c:ptCount val="1"/>
                <c:pt idx="0">
                  <c:v>Sähkö-, kaasu- ja lämpöhuolto, jäähdytysliiketoiminta</c:v>
                </c:pt>
              </c:strCache>
            </c:strRef>
          </c:tx>
          <c:spPr>
            <a:solidFill>
              <a:srgbClr val="2E7B93"/>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toimialoitt'!$E$3:$E$9</c:f>
              <c:numCache>
                <c:formatCode>_-* #\ ##0_-;\-* #\ ##0_-;_-* "-"??_-;_-@_-</c:formatCode>
                <c:ptCount val="7"/>
                <c:pt idx="0">
                  <c:v>145</c:v>
                </c:pt>
                <c:pt idx="1">
                  <c:v>153</c:v>
                </c:pt>
                <c:pt idx="2">
                  <c:v>192</c:v>
                </c:pt>
                <c:pt idx="3">
                  <c:v>209</c:v>
                </c:pt>
                <c:pt idx="4">
                  <c:v>181</c:v>
                </c:pt>
                <c:pt idx="5">
                  <c:v>93</c:v>
                </c:pt>
                <c:pt idx="6">
                  <c:v>109</c:v>
                </c:pt>
              </c:numCache>
            </c:numRef>
          </c:val>
          <c:extLst>
            <c:ext xmlns:c16="http://schemas.microsoft.com/office/drawing/2014/chart" uri="{C3380CC4-5D6E-409C-BE32-E72D297353CC}">
              <c16:uniqueId val="{00000004-4B9F-4EC4-9A19-E06DA8CB0558}"/>
            </c:ext>
          </c:extLst>
        </c:ser>
        <c:ser>
          <c:idx val="3"/>
          <c:order val="4"/>
          <c:tx>
            <c:strRef>
              <c:f>'Vaaralliset jätteet toimialoitt'!$F$2</c:f>
              <c:strCache>
                <c:ptCount val="1"/>
                <c:pt idx="0">
                  <c:v>Vesihuolto, viemäri- ja jätevesihuolto, jätehuolto ja muu ympäristön puhtaanapito </c:v>
                </c:pt>
              </c:strCache>
            </c:strRef>
          </c:tx>
          <c:spPr>
            <a:solidFill>
              <a:srgbClr val="6AAFC8"/>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toimialoitt'!$F$3:$F$9</c:f>
              <c:numCache>
                <c:formatCode>_-* #\ ##0_-;\-* #\ ##0_-;_-* "-"??_-;_-@_-</c:formatCode>
                <c:ptCount val="7"/>
                <c:pt idx="0">
                  <c:v>231</c:v>
                </c:pt>
                <c:pt idx="1">
                  <c:v>325</c:v>
                </c:pt>
                <c:pt idx="2">
                  <c:v>297</c:v>
                </c:pt>
                <c:pt idx="3">
                  <c:v>130</c:v>
                </c:pt>
                <c:pt idx="4">
                  <c:v>187</c:v>
                </c:pt>
                <c:pt idx="5">
                  <c:v>87</c:v>
                </c:pt>
                <c:pt idx="6">
                  <c:v>88</c:v>
                </c:pt>
              </c:numCache>
            </c:numRef>
          </c:val>
          <c:extLst>
            <c:ext xmlns:c16="http://schemas.microsoft.com/office/drawing/2014/chart" uri="{C3380CC4-5D6E-409C-BE32-E72D297353CC}">
              <c16:uniqueId val="{00000003-4B9F-4EC4-9A19-E06DA8CB0558}"/>
            </c:ext>
          </c:extLst>
        </c:ser>
        <c:ser>
          <c:idx val="6"/>
          <c:order val="5"/>
          <c:tx>
            <c:strRef>
              <c:f>'Vaaralliset jätteet toimialoitt'!$G$2</c:f>
              <c:strCache>
                <c:ptCount val="1"/>
                <c:pt idx="0">
                  <c:v>Kotitaloudet</c:v>
                </c:pt>
              </c:strCache>
            </c:strRef>
          </c:tx>
          <c:spPr>
            <a:solidFill>
              <a:srgbClr val="F29897"/>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toimialoitt'!$G$3:$G$9</c:f>
              <c:numCache>
                <c:formatCode>_-* #\ ##0_-;\-* #\ ##0_-;_-* "-"??_-;_-@_-</c:formatCode>
                <c:ptCount val="7"/>
                <c:pt idx="0">
                  <c:v>27</c:v>
                </c:pt>
                <c:pt idx="1">
                  <c:v>29</c:v>
                </c:pt>
                <c:pt idx="2">
                  <c:v>9</c:v>
                </c:pt>
                <c:pt idx="3">
                  <c:v>29</c:v>
                </c:pt>
                <c:pt idx="4">
                  <c:v>56</c:v>
                </c:pt>
                <c:pt idx="5">
                  <c:v>12</c:v>
                </c:pt>
                <c:pt idx="6">
                  <c:v>41</c:v>
                </c:pt>
              </c:numCache>
            </c:numRef>
          </c:val>
          <c:extLst>
            <c:ext xmlns:c16="http://schemas.microsoft.com/office/drawing/2014/chart" uri="{C3380CC4-5D6E-409C-BE32-E72D297353CC}">
              <c16:uniqueId val="{00000006-4B9F-4EC4-9A19-E06DA8CB0558}"/>
            </c:ext>
          </c:extLst>
        </c:ser>
        <c:ser>
          <c:idx val="5"/>
          <c:order val="6"/>
          <c:tx>
            <c:strRef>
              <c:f>'Vaaralliset jätteet toimialoitt'!$H$2</c:f>
              <c:strCache>
                <c:ptCount val="1"/>
                <c:pt idx="0">
                  <c:v>Palvelut ja hallinto</c:v>
                </c:pt>
              </c:strCache>
            </c:strRef>
          </c:tx>
          <c:spPr>
            <a:solidFill>
              <a:srgbClr val="640E2A"/>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toimialoitt'!$H$3:$H$9</c:f>
              <c:numCache>
                <c:formatCode>_-* #\ ##0_-;\-* #\ ##0_-;_-* "-"??_-;_-@_-</c:formatCode>
                <c:ptCount val="7"/>
                <c:pt idx="0">
                  <c:v>31</c:v>
                </c:pt>
                <c:pt idx="1">
                  <c:v>93</c:v>
                </c:pt>
                <c:pt idx="2">
                  <c:v>68</c:v>
                </c:pt>
                <c:pt idx="3">
                  <c:v>55</c:v>
                </c:pt>
                <c:pt idx="4">
                  <c:v>99</c:v>
                </c:pt>
                <c:pt idx="5">
                  <c:v>28</c:v>
                </c:pt>
                <c:pt idx="6">
                  <c:v>32</c:v>
                </c:pt>
              </c:numCache>
            </c:numRef>
          </c:val>
          <c:extLst>
            <c:ext xmlns:c16="http://schemas.microsoft.com/office/drawing/2014/chart" uri="{C3380CC4-5D6E-409C-BE32-E72D297353CC}">
              <c16:uniqueId val="{00000005-4B9F-4EC4-9A19-E06DA8CB0558}"/>
            </c:ext>
          </c:extLst>
        </c:ser>
        <c:ser>
          <c:idx val="7"/>
          <c:order val="7"/>
          <c:tx>
            <c:strRef>
              <c:f>'Vaaralliset jätteet toimialoitt'!$I$2</c:f>
              <c:strCache>
                <c:ptCount val="1"/>
                <c:pt idx="0">
                  <c:v>Muut toimialat</c:v>
                </c:pt>
              </c:strCache>
            </c:strRef>
          </c:tx>
          <c:spPr>
            <a:solidFill>
              <a:srgbClr val="B9468F"/>
            </a:solidFill>
            <a:ln>
              <a:noFill/>
            </a:ln>
            <a:effectLst/>
          </c:spPr>
          <c:invertIfNegative val="0"/>
          <c:cat>
            <c:numRef>
              <c:f>'Vaaralliset jätteet toimialoitt'!$A$3:$A$9</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toimialoitt'!$I$3:$I$9</c:f>
              <c:numCache>
                <c:formatCode>_-* #\ ##0_-;\-* #\ ##0_-;_-* "-"??_-;_-@_-</c:formatCode>
                <c:ptCount val="7"/>
                <c:pt idx="0">
                  <c:v>38</c:v>
                </c:pt>
                <c:pt idx="1">
                  <c:v>12</c:v>
                </c:pt>
                <c:pt idx="2">
                  <c:v>35</c:v>
                </c:pt>
                <c:pt idx="3">
                  <c:v>13</c:v>
                </c:pt>
                <c:pt idx="4">
                  <c:v>12</c:v>
                </c:pt>
                <c:pt idx="5">
                  <c:v>10</c:v>
                </c:pt>
                <c:pt idx="6">
                  <c:v>10</c:v>
                </c:pt>
              </c:numCache>
            </c:numRef>
          </c:val>
          <c:extLst>
            <c:ext xmlns:c16="http://schemas.microsoft.com/office/drawing/2014/chart" uri="{C3380CC4-5D6E-409C-BE32-E72D297353CC}">
              <c16:uniqueId val="{00000000-0D2F-44C8-9F37-AEAE3E26EBBD}"/>
            </c:ext>
          </c:extLst>
        </c:ser>
        <c:dLbls>
          <c:showLegendKey val="0"/>
          <c:showVal val="0"/>
          <c:showCatName val="0"/>
          <c:showSerName val="0"/>
          <c:showPercent val="0"/>
          <c:showBubbleSize val="0"/>
        </c:dLbls>
        <c:gapWidth val="150"/>
        <c:overlap val="100"/>
        <c:axId val="1385468319"/>
        <c:axId val="520482895"/>
      </c:barChart>
      <c:catAx>
        <c:axId val="1385468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0482895"/>
        <c:crosses val="autoZero"/>
        <c:auto val="1"/>
        <c:lblAlgn val="ctr"/>
        <c:lblOffset val="100"/>
        <c:noMultiLvlLbl val="0"/>
      </c:catAx>
      <c:valAx>
        <c:axId val="520482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7.0006574568318755E-2"/>
              <c:y val="0.128815060746407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854683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Vaarallisten jätteiden synty</a:t>
            </a:r>
            <a:r>
              <a:rPr lang="fi-FI" baseline="0"/>
              <a:t> toimialoittain</a:t>
            </a:r>
          </a:p>
          <a:p>
            <a:pPr>
              <a:defRPr/>
            </a:pPr>
            <a:r>
              <a:rPr lang="fi-FI" baseline="0"/>
              <a:t>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'Vaaralliset jätteet toimialoitt'!$B$19</c:f>
              <c:strCache>
                <c:ptCount val="1"/>
                <c:pt idx="0">
                  <c:v>Kaivostoiminta ja louhinta</c:v>
                </c:pt>
              </c:strCache>
            </c:strRef>
          </c:tx>
          <c:spPr>
            <a:solidFill>
              <a:srgbClr val="BF8718"/>
            </a:solidFill>
            <a:ln>
              <a:noFill/>
            </a:ln>
            <a:effectLst/>
          </c:spPr>
          <c:invertIfNegative val="0"/>
          <c:cat>
            <c:numRef>
              <c:f>'Vaaralliset jätteet toimialoitt'!$A$20:$A$26</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toimialoitt'!$B$20:$B$26</c:f>
              <c:numCache>
                <c:formatCode>_-* #\ ##0_-;\-* #\ ##0_-;_-* "-"??_-;_-@_-</c:formatCode>
                <c:ptCount val="7"/>
                <c:pt idx="0">
                  <c:v>18041</c:v>
                </c:pt>
                <c:pt idx="1">
                  <c:v>24758</c:v>
                </c:pt>
                <c:pt idx="2">
                  <c:v>18434</c:v>
                </c:pt>
                <c:pt idx="3">
                  <c:v>17835</c:v>
                </c:pt>
                <c:pt idx="4">
                  <c:v>25021</c:v>
                </c:pt>
                <c:pt idx="5">
                  <c:v>27766</c:v>
                </c:pt>
                <c:pt idx="6">
                  <c:v>22799</c:v>
                </c:pt>
              </c:numCache>
            </c:numRef>
          </c:val>
          <c:extLst>
            <c:ext xmlns:c16="http://schemas.microsoft.com/office/drawing/2014/chart" uri="{C3380CC4-5D6E-409C-BE32-E72D297353CC}">
              <c16:uniqueId val="{00000000-1B6C-48BF-9F50-73D84E0094F1}"/>
            </c:ext>
          </c:extLst>
        </c:ser>
        <c:ser>
          <c:idx val="1"/>
          <c:order val="1"/>
          <c:tx>
            <c:strRef>
              <c:f>'Vaaralliset jätteet toimialoitt'!$C$19</c:f>
              <c:strCache>
                <c:ptCount val="1"/>
                <c:pt idx="0">
                  <c:v>Teollisuus</c:v>
                </c:pt>
              </c:strCache>
            </c:strRef>
          </c:tx>
          <c:spPr>
            <a:solidFill>
              <a:srgbClr val="355F4F"/>
            </a:solidFill>
            <a:ln>
              <a:noFill/>
            </a:ln>
            <a:effectLst/>
          </c:spPr>
          <c:invertIfNegative val="0"/>
          <c:cat>
            <c:numRef>
              <c:f>'Vaaralliset jätteet toimialoitt'!$A$20:$A$26</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toimialoitt'!$C$20:$C$26</c:f>
              <c:numCache>
                <c:formatCode>_-* #\ ##0_-;\-* #\ ##0_-;_-* "-"??_-;_-@_-</c:formatCode>
                <c:ptCount val="7"/>
                <c:pt idx="0">
                  <c:v>1154</c:v>
                </c:pt>
                <c:pt idx="1">
                  <c:v>702</c:v>
                </c:pt>
                <c:pt idx="2">
                  <c:v>1161</c:v>
                </c:pt>
                <c:pt idx="3">
                  <c:v>1294</c:v>
                </c:pt>
                <c:pt idx="4">
                  <c:v>1461</c:v>
                </c:pt>
                <c:pt idx="5">
                  <c:v>1127</c:v>
                </c:pt>
                <c:pt idx="6">
                  <c:v>1210</c:v>
                </c:pt>
              </c:numCache>
            </c:numRef>
          </c:val>
          <c:extLst>
            <c:ext xmlns:c16="http://schemas.microsoft.com/office/drawing/2014/chart" uri="{C3380CC4-5D6E-409C-BE32-E72D297353CC}">
              <c16:uniqueId val="{00000001-1B6C-48BF-9F50-73D84E0094F1}"/>
            </c:ext>
          </c:extLst>
        </c:ser>
        <c:ser>
          <c:idx val="2"/>
          <c:order val="2"/>
          <c:tx>
            <c:strRef>
              <c:f>'Vaaralliset jätteet toimialoitt'!$D$19</c:f>
              <c:strCache>
                <c:ptCount val="1"/>
                <c:pt idx="0">
                  <c:v>Rakentaminen</c:v>
                </c:pt>
              </c:strCache>
            </c:strRef>
          </c:tx>
          <c:spPr>
            <a:solidFill>
              <a:srgbClr val="71C195"/>
            </a:solidFill>
            <a:ln>
              <a:noFill/>
            </a:ln>
            <a:effectLst/>
          </c:spPr>
          <c:invertIfNegative val="0"/>
          <c:cat>
            <c:numRef>
              <c:f>'Vaaralliset jätteet toimialoitt'!$A$20:$A$26</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toimialoitt'!$D$20:$D$26</c:f>
              <c:numCache>
                <c:formatCode>_-* #\ ##0_-;\-* #\ ##0_-;_-* "-"??_-;_-@_-</c:formatCode>
                <c:ptCount val="7"/>
                <c:pt idx="0">
                  <c:v>139</c:v>
                </c:pt>
                <c:pt idx="1">
                  <c:v>253</c:v>
                </c:pt>
                <c:pt idx="2">
                  <c:v>287</c:v>
                </c:pt>
                <c:pt idx="3">
                  <c:v>314</c:v>
                </c:pt>
                <c:pt idx="4">
                  <c:v>224</c:v>
                </c:pt>
                <c:pt idx="5">
                  <c:v>153</c:v>
                </c:pt>
                <c:pt idx="6">
                  <c:v>237</c:v>
                </c:pt>
              </c:numCache>
            </c:numRef>
          </c:val>
          <c:extLst>
            <c:ext xmlns:c16="http://schemas.microsoft.com/office/drawing/2014/chart" uri="{C3380CC4-5D6E-409C-BE32-E72D297353CC}">
              <c16:uniqueId val="{00000002-1B6C-48BF-9F50-73D84E0094F1}"/>
            </c:ext>
          </c:extLst>
        </c:ser>
        <c:ser>
          <c:idx val="3"/>
          <c:order val="3"/>
          <c:tx>
            <c:strRef>
              <c:f>'Vaaralliset jätteet toimialoitt'!$E$19</c:f>
              <c:strCache>
                <c:ptCount val="1"/>
                <c:pt idx="0">
                  <c:v>Muut toimialat</c:v>
                </c:pt>
              </c:strCache>
            </c:strRef>
          </c:tx>
          <c:spPr>
            <a:solidFill>
              <a:srgbClr val="6AAFC8"/>
            </a:solidFill>
            <a:ln>
              <a:noFill/>
            </a:ln>
            <a:effectLst/>
          </c:spPr>
          <c:invertIfNegative val="0"/>
          <c:cat>
            <c:numRef>
              <c:f>'Vaaralliset jätteet toimialoitt'!$A$20:$A$26</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toimialoitt'!$E$20:$E$26</c:f>
              <c:numCache>
                <c:formatCode>_-* #\ ##0_-;\-* #\ ##0_-;_-* "-"??_-;_-@_-</c:formatCode>
                <c:ptCount val="7"/>
                <c:pt idx="0">
                  <c:v>414</c:v>
                </c:pt>
                <c:pt idx="1">
                  <c:v>490</c:v>
                </c:pt>
                <c:pt idx="2">
                  <c:v>524</c:v>
                </c:pt>
                <c:pt idx="3">
                  <c:v>352</c:v>
                </c:pt>
                <c:pt idx="4">
                  <c:v>380</c:v>
                </c:pt>
                <c:pt idx="5">
                  <c:v>190</c:v>
                </c:pt>
                <c:pt idx="6">
                  <c:v>207</c:v>
                </c:pt>
              </c:numCache>
            </c:numRef>
          </c:val>
          <c:extLst>
            <c:ext xmlns:c16="http://schemas.microsoft.com/office/drawing/2014/chart" uri="{C3380CC4-5D6E-409C-BE32-E72D297353CC}">
              <c16:uniqueId val="{00000003-1B6C-48BF-9F50-73D84E0094F1}"/>
            </c:ext>
          </c:extLst>
        </c:ser>
        <c:ser>
          <c:idx val="4"/>
          <c:order val="4"/>
          <c:tx>
            <c:strRef>
              <c:f>'Vaaralliset jätteet toimialoitt'!$F$19</c:f>
              <c:strCache>
                <c:ptCount val="1"/>
                <c:pt idx="0">
                  <c:v>Palvelut, hallinto ja kotitaloudet</c:v>
                </c:pt>
              </c:strCache>
            </c:strRef>
          </c:tx>
          <c:spPr>
            <a:solidFill>
              <a:srgbClr val="F29897"/>
            </a:solidFill>
            <a:ln>
              <a:noFill/>
            </a:ln>
            <a:effectLst/>
          </c:spPr>
          <c:invertIfNegative val="0"/>
          <c:cat>
            <c:numRef>
              <c:f>'Vaaralliset jätteet toimialoitt'!$A$20:$A$26</c:f>
              <c:numCache>
                <c:formatCode>General</c:formatCode>
                <c:ptCount val="7"/>
                <c:pt idx="0">
                  <c:v>2017</c:v>
                </c:pt>
                <c:pt idx="1">
                  <c:v>2018</c:v>
                </c:pt>
                <c:pt idx="2">
                  <c:v>2019</c:v>
                </c:pt>
                <c:pt idx="3">
                  <c:v>2020</c:v>
                </c:pt>
                <c:pt idx="4">
                  <c:v>2021</c:v>
                </c:pt>
                <c:pt idx="5">
                  <c:v>2022</c:v>
                </c:pt>
                <c:pt idx="6">
                  <c:v>2023</c:v>
                </c:pt>
              </c:numCache>
            </c:numRef>
          </c:cat>
          <c:val>
            <c:numRef>
              <c:f>'Vaaralliset jätteet toimialoitt'!$F$20:$F$26</c:f>
              <c:numCache>
                <c:formatCode>_-* #\ ##0_-;\-* #\ ##0_-;_-* "-"??_-;_-@_-</c:formatCode>
                <c:ptCount val="7"/>
                <c:pt idx="0">
                  <c:v>58</c:v>
                </c:pt>
                <c:pt idx="1">
                  <c:v>122</c:v>
                </c:pt>
                <c:pt idx="2">
                  <c:v>77</c:v>
                </c:pt>
                <c:pt idx="3">
                  <c:v>84</c:v>
                </c:pt>
                <c:pt idx="4">
                  <c:v>155</c:v>
                </c:pt>
                <c:pt idx="5">
                  <c:v>40</c:v>
                </c:pt>
                <c:pt idx="6">
                  <c:v>73</c:v>
                </c:pt>
              </c:numCache>
            </c:numRef>
          </c:val>
          <c:extLst>
            <c:ext xmlns:c16="http://schemas.microsoft.com/office/drawing/2014/chart" uri="{C3380CC4-5D6E-409C-BE32-E72D297353CC}">
              <c16:uniqueId val="{00000004-1B6C-48BF-9F50-73D84E0094F1}"/>
            </c:ext>
          </c:extLst>
        </c:ser>
        <c:dLbls>
          <c:showLegendKey val="0"/>
          <c:showVal val="0"/>
          <c:showCatName val="0"/>
          <c:showSerName val="0"/>
          <c:showPercent val="0"/>
          <c:showBubbleSize val="0"/>
        </c:dLbls>
        <c:gapWidth val="150"/>
        <c:overlap val="100"/>
        <c:axId val="1304203903"/>
        <c:axId val="1464379135"/>
      </c:barChart>
      <c:catAx>
        <c:axId val="1304203903"/>
        <c:scaling>
          <c:orientation val="minMax"/>
        </c:scaling>
        <c:delete val="0"/>
        <c:axPos val="b"/>
        <c:title>
          <c:tx>
            <c:rich>
              <a:bodyPr rot="0" spcFirstLastPara="1" vertOverflow="ellipsis" vert="horz" wrap="square" anchor="t" anchorCtr="0"/>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t" anchorCtr="0"/>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64379135"/>
        <c:crosses val="autoZero"/>
        <c:auto val="1"/>
        <c:lblAlgn val="ctr"/>
        <c:lblOffset val="100"/>
        <c:noMultiLvlLbl val="0"/>
      </c:catAx>
      <c:valAx>
        <c:axId val="14643791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9.2324208266237245E-2"/>
              <c:y val="0.1761166932390906"/>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042039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Vaarallisten jätteiden käsittely</a:t>
            </a:r>
          </a:p>
          <a:p>
            <a:pPr>
              <a:defRPr/>
            </a:pPr>
            <a:r>
              <a:rPr lang="fi-FI"/>
              <a:t>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'Vaarallisten jätteiden käsittel'!$B$2</c:f>
              <c:strCache>
                <c:ptCount val="1"/>
                <c:pt idx="0">
                  <c:v>Kaatopaikkasijoitus ja muu hävitys</c:v>
                </c:pt>
              </c:strCache>
            </c:strRef>
          </c:tx>
          <c:spPr>
            <a:solidFill>
              <a:srgbClr val="BF8718"/>
            </a:solidFill>
            <a:ln>
              <a:noFill/>
            </a:ln>
            <a:effectLst/>
          </c:spPr>
          <c:invertIfNegative val="0"/>
          <c:cat>
            <c:numRef>
              <c:f>'Vaarallisten jätteiden käsittel'!$A$3:$A$9</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käsittel'!$B$3:$B$9</c:f>
              <c:numCache>
                <c:formatCode>_-* #\ ##0_-;\-* #\ ##0_-;_-* "-"??_-;_-@_-</c:formatCode>
                <c:ptCount val="7"/>
                <c:pt idx="0">
                  <c:v>18798</c:v>
                </c:pt>
                <c:pt idx="1">
                  <c:v>25745</c:v>
                </c:pt>
                <c:pt idx="2">
                  <c:v>19678</c:v>
                </c:pt>
                <c:pt idx="3">
                  <c:v>19166</c:v>
                </c:pt>
                <c:pt idx="4">
                  <c:v>24584</c:v>
                </c:pt>
                <c:pt idx="5">
                  <c:v>28332</c:v>
                </c:pt>
                <c:pt idx="6">
                  <c:v>24019</c:v>
                </c:pt>
              </c:numCache>
            </c:numRef>
          </c:val>
          <c:extLst>
            <c:ext xmlns:c16="http://schemas.microsoft.com/office/drawing/2014/chart" uri="{C3380CC4-5D6E-409C-BE32-E72D297353CC}">
              <c16:uniqueId val="{00000000-6416-4683-BB31-EBADC39B2B8A}"/>
            </c:ext>
          </c:extLst>
        </c:ser>
        <c:ser>
          <c:idx val="1"/>
          <c:order val="1"/>
          <c:tx>
            <c:strRef>
              <c:f>'Vaarallisten jätteiden käsittel'!$C$2</c:f>
              <c:strCache>
                <c:ptCount val="1"/>
                <c:pt idx="0">
                  <c:v>Materiaalihyödynnys</c:v>
                </c:pt>
              </c:strCache>
            </c:strRef>
          </c:tx>
          <c:spPr>
            <a:solidFill>
              <a:srgbClr val="71C195"/>
            </a:solidFill>
            <a:ln>
              <a:noFill/>
            </a:ln>
            <a:effectLst/>
          </c:spPr>
          <c:invertIfNegative val="0"/>
          <c:cat>
            <c:numRef>
              <c:f>'Vaarallisten jätteiden käsittel'!$A$3:$A$9</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käsittel'!$C$3:$C$9</c:f>
              <c:numCache>
                <c:formatCode>_-* #\ ##0_-;\-* #\ ##0_-;_-* "-"??_-;_-@_-</c:formatCode>
                <c:ptCount val="7"/>
                <c:pt idx="0">
                  <c:v>97</c:v>
                </c:pt>
                <c:pt idx="1">
                  <c:v>225</c:v>
                </c:pt>
                <c:pt idx="2">
                  <c:v>197</c:v>
                </c:pt>
                <c:pt idx="3">
                  <c:v>192</c:v>
                </c:pt>
                <c:pt idx="4">
                  <c:v>254</c:v>
                </c:pt>
                <c:pt idx="5">
                  <c:v>846</c:v>
                </c:pt>
                <c:pt idx="6">
                  <c:v>185</c:v>
                </c:pt>
              </c:numCache>
            </c:numRef>
          </c:val>
          <c:extLst>
            <c:ext xmlns:c16="http://schemas.microsoft.com/office/drawing/2014/chart" uri="{C3380CC4-5D6E-409C-BE32-E72D297353CC}">
              <c16:uniqueId val="{00000001-6416-4683-BB31-EBADC39B2B8A}"/>
            </c:ext>
          </c:extLst>
        </c:ser>
        <c:ser>
          <c:idx val="2"/>
          <c:order val="2"/>
          <c:tx>
            <c:strRef>
              <c:f>'Vaarallisten jätteiden käsittel'!$D$2</c:f>
              <c:strCache>
                <c:ptCount val="1"/>
                <c:pt idx="0">
                  <c:v>Hävityspoltto</c:v>
                </c:pt>
              </c:strCache>
            </c:strRef>
          </c:tx>
          <c:spPr>
            <a:solidFill>
              <a:srgbClr val="F29897"/>
            </a:solidFill>
            <a:ln>
              <a:noFill/>
            </a:ln>
            <a:effectLst/>
          </c:spPr>
          <c:invertIfNegative val="0"/>
          <c:cat>
            <c:numRef>
              <c:f>'Vaarallisten jätteiden käsittel'!$A$3:$A$9</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käsittel'!$D$3:$D$9</c:f>
              <c:numCache>
                <c:formatCode>_-* #\ ##0_-;\-* #\ ##0_-;_-* "-"??_-;_-@_-</c:formatCode>
                <c:ptCount val="7"/>
                <c:pt idx="0">
                  <c:v>46</c:v>
                </c:pt>
                <c:pt idx="1">
                  <c:v>84</c:v>
                </c:pt>
                <c:pt idx="2">
                  <c:v>50</c:v>
                </c:pt>
                <c:pt idx="3">
                  <c:v>104</c:v>
                </c:pt>
                <c:pt idx="4">
                  <c:v>121</c:v>
                </c:pt>
                <c:pt idx="5">
                  <c:v>79</c:v>
                </c:pt>
                <c:pt idx="6">
                  <c:v>124</c:v>
                </c:pt>
              </c:numCache>
            </c:numRef>
          </c:val>
          <c:extLst>
            <c:ext xmlns:c16="http://schemas.microsoft.com/office/drawing/2014/chart" uri="{C3380CC4-5D6E-409C-BE32-E72D297353CC}">
              <c16:uniqueId val="{00000002-6416-4683-BB31-EBADC39B2B8A}"/>
            </c:ext>
          </c:extLst>
        </c:ser>
        <c:ser>
          <c:idx val="3"/>
          <c:order val="3"/>
          <c:tx>
            <c:strRef>
              <c:f>'Vaarallisten jätteiden käsittel'!$E$2</c:f>
              <c:strCache>
                <c:ptCount val="1"/>
                <c:pt idx="0">
                  <c:v>Energiahyödynnys</c:v>
                </c:pt>
              </c:strCache>
            </c:strRef>
          </c:tx>
          <c:spPr>
            <a:solidFill>
              <a:srgbClr val="2E7B93"/>
            </a:solidFill>
            <a:ln>
              <a:noFill/>
            </a:ln>
            <a:effectLst/>
          </c:spPr>
          <c:invertIfNegative val="0"/>
          <c:cat>
            <c:numRef>
              <c:f>'Vaarallisten jätteiden käsittel'!$A$3:$A$9</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käsittel'!$E$3:$E$9</c:f>
              <c:numCache>
                <c:formatCode>_-* #\ ##0_-;\-* #\ ##0_-;_-* "-"??_-;_-@_-</c:formatCode>
                <c:ptCount val="7"/>
                <c:pt idx="0">
                  <c:v>134</c:v>
                </c:pt>
                <c:pt idx="1">
                  <c:v>95</c:v>
                </c:pt>
                <c:pt idx="2">
                  <c:v>113</c:v>
                </c:pt>
                <c:pt idx="3">
                  <c:v>116</c:v>
                </c:pt>
                <c:pt idx="4">
                  <c:v>97</c:v>
                </c:pt>
                <c:pt idx="5">
                  <c:v>77</c:v>
                </c:pt>
                <c:pt idx="6">
                  <c:v>67</c:v>
                </c:pt>
              </c:numCache>
            </c:numRef>
          </c:val>
          <c:extLst>
            <c:ext xmlns:c16="http://schemas.microsoft.com/office/drawing/2014/chart" uri="{C3380CC4-5D6E-409C-BE32-E72D297353CC}">
              <c16:uniqueId val="{00000003-6416-4683-BB31-EBADC39B2B8A}"/>
            </c:ext>
          </c:extLst>
        </c:ser>
        <c:dLbls>
          <c:showLegendKey val="0"/>
          <c:showVal val="0"/>
          <c:showCatName val="0"/>
          <c:showSerName val="0"/>
          <c:showPercent val="0"/>
          <c:showBubbleSize val="0"/>
        </c:dLbls>
        <c:gapWidth val="150"/>
        <c:overlap val="100"/>
        <c:axId val="1451432399"/>
        <c:axId val="1176911759"/>
      </c:barChart>
      <c:catAx>
        <c:axId val="14514323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6911759"/>
        <c:crosses val="autoZero"/>
        <c:auto val="1"/>
        <c:lblAlgn val="ctr"/>
        <c:lblOffset val="100"/>
        <c:noMultiLvlLbl val="0"/>
      </c:catAx>
      <c:valAx>
        <c:axId val="11769117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7.3414116284154771E-2"/>
              <c:y val="0.1213574243930499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14323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Vaarallisten jätteiden käsittely</a:t>
            </a:r>
          </a:p>
          <a:p>
            <a:pPr>
              <a:defRPr/>
            </a:pPr>
            <a:r>
              <a:rPr lang="fi-FI"/>
              <a:t>vuosina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'Vaarallisten jätteiden käsittel'!$B$19</c:f>
              <c:strCache>
                <c:ptCount val="1"/>
                <c:pt idx="0">
                  <c:v>Kaatopaikkasijoitus ja muu hävitys</c:v>
                </c:pt>
              </c:strCache>
            </c:strRef>
          </c:tx>
          <c:spPr>
            <a:solidFill>
              <a:srgbClr val="BF8718"/>
            </a:solidFill>
            <a:ln>
              <a:noFill/>
            </a:ln>
            <a:effectLst/>
          </c:spPr>
          <c:invertIfNegative val="0"/>
          <c:cat>
            <c:numRef>
              <c:f>'Vaarallisten jätteiden käsittel'!$A$20:$A$26</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käsittel'!$B$20:$B$26</c:f>
              <c:numCache>
                <c:formatCode>_-* #\ ##0_-;\-* #\ ##0_-;_-* "-"??_-;_-@_-</c:formatCode>
                <c:ptCount val="7"/>
                <c:pt idx="0">
                  <c:v>18844</c:v>
                </c:pt>
                <c:pt idx="1">
                  <c:v>25829</c:v>
                </c:pt>
                <c:pt idx="2">
                  <c:v>19728</c:v>
                </c:pt>
                <c:pt idx="3">
                  <c:v>19270</c:v>
                </c:pt>
                <c:pt idx="4">
                  <c:v>24705</c:v>
                </c:pt>
                <c:pt idx="5">
                  <c:v>28411</c:v>
                </c:pt>
                <c:pt idx="6">
                  <c:v>24143</c:v>
                </c:pt>
              </c:numCache>
            </c:numRef>
          </c:val>
          <c:extLst>
            <c:ext xmlns:c16="http://schemas.microsoft.com/office/drawing/2014/chart" uri="{C3380CC4-5D6E-409C-BE32-E72D297353CC}">
              <c16:uniqueId val="{00000000-79E8-4667-846A-E5CBBB411AE6}"/>
            </c:ext>
          </c:extLst>
        </c:ser>
        <c:ser>
          <c:idx val="1"/>
          <c:order val="1"/>
          <c:tx>
            <c:strRef>
              <c:f>'Vaarallisten jätteiden käsittel'!$C$19</c:f>
              <c:strCache>
                <c:ptCount val="1"/>
                <c:pt idx="0">
                  <c:v>Hyödyntäminen materiaalina tai energiana</c:v>
                </c:pt>
              </c:strCache>
            </c:strRef>
          </c:tx>
          <c:spPr>
            <a:solidFill>
              <a:srgbClr val="71C195"/>
            </a:solidFill>
            <a:ln>
              <a:noFill/>
            </a:ln>
            <a:effectLst/>
          </c:spPr>
          <c:invertIfNegative val="0"/>
          <c:cat>
            <c:numRef>
              <c:f>'Vaarallisten jätteiden käsittel'!$A$20:$A$26</c:f>
              <c:numCache>
                <c:formatCode>General</c:formatCode>
                <c:ptCount val="7"/>
                <c:pt idx="0">
                  <c:v>2017</c:v>
                </c:pt>
                <c:pt idx="1">
                  <c:v>2018</c:v>
                </c:pt>
                <c:pt idx="2">
                  <c:v>2019</c:v>
                </c:pt>
                <c:pt idx="3">
                  <c:v>2020</c:v>
                </c:pt>
                <c:pt idx="4">
                  <c:v>2021</c:v>
                </c:pt>
                <c:pt idx="5">
                  <c:v>2022</c:v>
                </c:pt>
                <c:pt idx="6">
                  <c:v>2023</c:v>
                </c:pt>
              </c:numCache>
            </c:numRef>
          </c:cat>
          <c:val>
            <c:numRef>
              <c:f>'Vaarallisten jätteiden käsittel'!$C$20:$C$26</c:f>
              <c:numCache>
                <c:formatCode>_-* #\ ##0_-;\-* #\ ##0_-;_-* "-"??_-;_-@_-</c:formatCode>
                <c:ptCount val="7"/>
                <c:pt idx="0">
                  <c:v>231</c:v>
                </c:pt>
                <c:pt idx="1">
                  <c:v>320</c:v>
                </c:pt>
                <c:pt idx="2">
                  <c:v>310</c:v>
                </c:pt>
                <c:pt idx="3">
                  <c:v>308</c:v>
                </c:pt>
                <c:pt idx="4">
                  <c:v>351</c:v>
                </c:pt>
                <c:pt idx="5">
                  <c:v>923</c:v>
                </c:pt>
                <c:pt idx="6">
                  <c:v>252</c:v>
                </c:pt>
              </c:numCache>
            </c:numRef>
          </c:val>
          <c:extLst>
            <c:ext xmlns:c16="http://schemas.microsoft.com/office/drawing/2014/chart" uri="{C3380CC4-5D6E-409C-BE32-E72D297353CC}">
              <c16:uniqueId val="{00000001-79E8-4667-846A-E5CBBB411AE6}"/>
            </c:ext>
          </c:extLst>
        </c:ser>
        <c:dLbls>
          <c:showLegendKey val="0"/>
          <c:showVal val="0"/>
          <c:showCatName val="0"/>
          <c:showSerName val="0"/>
          <c:showPercent val="0"/>
          <c:showBubbleSize val="0"/>
        </c:dLbls>
        <c:gapWidth val="150"/>
        <c:overlap val="100"/>
        <c:axId val="1847913279"/>
        <c:axId val="1861982895"/>
      </c:barChart>
      <c:catAx>
        <c:axId val="18479132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61982895"/>
        <c:crosses val="autoZero"/>
        <c:auto val="1"/>
        <c:lblAlgn val="ctr"/>
        <c:lblOffset val="100"/>
        <c:noMultiLvlLbl val="0"/>
      </c:catAx>
      <c:valAx>
        <c:axId val="1861982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0.10519875649329259"/>
              <c:y val="0.1614539091704445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479132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Jätteen tuonti jätelajeittain vuosina 2018-2024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'Jätteiden tuonti ja vienti'!$B$2</c:f>
              <c:strCache>
                <c:ptCount val="1"/>
                <c:pt idx="0">
                  <c:v>Jäteperäiset polttoaineet</c:v>
                </c:pt>
              </c:strCache>
            </c:strRef>
          </c:tx>
          <c:spPr>
            <a:solidFill>
              <a:srgbClr val="BF8718"/>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vienti'!$B$3:$B$9</c:f>
              <c:numCache>
                <c:formatCode>_-* #\ ##0_-;\-* #\ ##0_-;_-* "-"??_-;_-@_-</c:formatCode>
                <c:ptCount val="7"/>
                <c:pt idx="0">
                  <c:v>49</c:v>
                </c:pt>
                <c:pt idx="1">
                  <c:v>0</c:v>
                </c:pt>
                <c:pt idx="2">
                  <c:v>0</c:v>
                </c:pt>
                <c:pt idx="3">
                  <c:v>3020</c:v>
                </c:pt>
                <c:pt idx="4">
                  <c:v>47358</c:v>
                </c:pt>
                <c:pt idx="5">
                  <c:v>179211</c:v>
                </c:pt>
                <c:pt idx="6">
                  <c:v>338522</c:v>
                </c:pt>
              </c:numCache>
            </c:numRef>
          </c:val>
          <c:extLst>
            <c:ext xmlns:c16="http://schemas.microsoft.com/office/drawing/2014/chart" uri="{C3380CC4-5D6E-409C-BE32-E72D297353CC}">
              <c16:uniqueId val="{00000000-C8FC-4F71-A05A-5EE70E9A591B}"/>
            </c:ext>
          </c:extLst>
        </c:ser>
        <c:ser>
          <c:idx val="2"/>
          <c:order val="1"/>
          <c:tx>
            <c:strRef>
              <c:f>'Jätteiden tuonti ja vienti'!$C$2</c:f>
              <c:strCache>
                <c:ptCount val="1"/>
                <c:pt idx="0">
                  <c:v>Puujäte</c:v>
                </c:pt>
              </c:strCache>
            </c:strRef>
          </c:tx>
          <c:spPr>
            <a:solidFill>
              <a:srgbClr val="71C195"/>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vienti'!$C$3:$C$9</c:f>
              <c:numCache>
                <c:formatCode>_-* #\ ##0_-;\-* #\ ##0_-;_-* "-"??_-;_-@_-</c:formatCode>
                <c:ptCount val="7"/>
                <c:pt idx="0">
                  <c:v>31381</c:v>
                </c:pt>
                <c:pt idx="1">
                  <c:v>100634</c:v>
                </c:pt>
                <c:pt idx="2">
                  <c:v>69553</c:v>
                </c:pt>
                <c:pt idx="3">
                  <c:v>59828</c:v>
                </c:pt>
                <c:pt idx="4">
                  <c:v>36615</c:v>
                </c:pt>
                <c:pt idx="5">
                  <c:v>56699</c:v>
                </c:pt>
                <c:pt idx="6">
                  <c:v>49969</c:v>
                </c:pt>
              </c:numCache>
            </c:numRef>
          </c:val>
          <c:extLst>
            <c:ext xmlns:c16="http://schemas.microsoft.com/office/drawing/2014/chart" uri="{C3380CC4-5D6E-409C-BE32-E72D297353CC}">
              <c16:uniqueId val="{00000002-C8FC-4F71-A05A-5EE70E9A591B}"/>
            </c:ext>
          </c:extLst>
        </c:ser>
        <c:ser>
          <c:idx val="1"/>
          <c:order val="2"/>
          <c:tx>
            <c:strRef>
              <c:f>'Jätteiden tuonti ja vienti'!$D$2</c:f>
              <c:strCache>
                <c:ptCount val="1"/>
                <c:pt idx="0">
                  <c:v>Jäteöljy</c:v>
                </c:pt>
              </c:strCache>
            </c:strRef>
          </c:tx>
          <c:spPr>
            <a:solidFill>
              <a:srgbClr val="2E7B93"/>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vienti'!$D$3:$D$9</c:f>
              <c:numCache>
                <c:formatCode>_-* #\ ##0_-;\-* #\ ##0_-;_-* "-"??_-;_-@_-</c:formatCode>
                <c:ptCount val="7"/>
                <c:pt idx="0">
                  <c:v>26707</c:v>
                </c:pt>
                <c:pt idx="1">
                  <c:v>23155</c:v>
                </c:pt>
                <c:pt idx="2">
                  <c:v>37456</c:v>
                </c:pt>
                <c:pt idx="3">
                  <c:v>17141</c:v>
                </c:pt>
                <c:pt idx="4">
                  <c:v>36679</c:v>
                </c:pt>
                <c:pt idx="5">
                  <c:v>42780</c:v>
                </c:pt>
                <c:pt idx="6">
                  <c:v>45087</c:v>
                </c:pt>
              </c:numCache>
            </c:numRef>
          </c:val>
          <c:extLst>
            <c:ext xmlns:c16="http://schemas.microsoft.com/office/drawing/2014/chart" uri="{C3380CC4-5D6E-409C-BE32-E72D297353CC}">
              <c16:uniqueId val="{00000001-C8FC-4F71-A05A-5EE70E9A591B}"/>
            </c:ext>
          </c:extLst>
        </c:ser>
        <c:ser>
          <c:idx val="3"/>
          <c:order val="3"/>
          <c:tx>
            <c:strRef>
              <c:f>'Jätteiden tuonti ja vienti'!$E$2</c:f>
              <c:strCache>
                <c:ptCount val="1"/>
                <c:pt idx="0">
                  <c:v>Paloituksessa syntyneet ei-rautametallijätteet</c:v>
                </c:pt>
              </c:strCache>
            </c:strRef>
          </c:tx>
          <c:spPr>
            <a:solidFill>
              <a:srgbClr val="F29897"/>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vienti'!$E$3:$E$9</c:f>
              <c:numCache>
                <c:formatCode>_-* #\ ##0_-;\-* #\ ##0_-;_-* "-"??_-;_-@_-</c:formatCode>
                <c:ptCount val="7"/>
                <c:pt idx="0">
                  <c:v>3035</c:v>
                </c:pt>
                <c:pt idx="1">
                  <c:v>3055</c:v>
                </c:pt>
                <c:pt idx="2">
                  <c:v>3263</c:v>
                </c:pt>
                <c:pt idx="3">
                  <c:v>4839</c:v>
                </c:pt>
                <c:pt idx="4">
                  <c:v>4253</c:v>
                </c:pt>
                <c:pt idx="5">
                  <c:v>6230</c:v>
                </c:pt>
                <c:pt idx="6">
                  <c:v>7748</c:v>
                </c:pt>
              </c:numCache>
            </c:numRef>
          </c:val>
          <c:extLst>
            <c:ext xmlns:c16="http://schemas.microsoft.com/office/drawing/2014/chart" uri="{C3380CC4-5D6E-409C-BE32-E72D297353CC}">
              <c16:uniqueId val="{00000003-C8FC-4F71-A05A-5EE70E9A591B}"/>
            </c:ext>
          </c:extLst>
        </c:ser>
        <c:ser>
          <c:idx val="4"/>
          <c:order val="4"/>
          <c:tx>
            <c:strRef>
              <c:f>'Jätteiden tuonti ja vienti'!$F$2</c:f>
              <c:strCache>
                <c:ptCount val="1"/>
                <c:pt idx="0">
                  <c:v>Kotitalousjätteiden poltossa syntyvät jäämät</c:v>
                </c:pt>
              </c:strCache>
            </c:strRef>
          </c:tx>
          <c:spPr>
            <a:solidFill>
              <a:srgbClr val="6AAFC8"/>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vienti'!$F$3:$F$9</c:f>
              <c:numCache>
                <c:formatCode>_-* #\ ##0_-;\-* #\ ##0_-;_-* "-"??_-;_-@_-</c:formatCode>
                <c:ptCount val="7"/>
                <c:pt idx="0">
                  <c:v>11222</c:v>
                </c:pt>
                <c:pt idx="1">
                  <c:v>7939</c:v>
                </c:pt>
                <c:pt idx="2">
                  <c:v>8055</c:v>
                </c:pt>
                <c:pt idx="3">
                  <c:v>8166</c:v>
                </c:pt>
                <c:pt idx="4">
                  <c:v>5435</c:v>
                </c:pt>
                <c:pt idx="5">
                  <c:v>5961</c:v>
                </c:pt>
                <c:pt idx="6">
                  <c:v>7247</c:v>
                </c:pt>
              </c:numCache>
            </c:numRef>
          </c:val>
          <c:extLst>
            <c:ext xmlns:c16="http://schemas.microsoft.com/office/drawing/2014/chart" uri="{C3380CC4-5D6E-409C-BE32-E72D297353CC}">
              <c16:uniqueId val="{00000004-C8FC-4F71-A05A-5EE70E9A591B}"/>
            </c:ext>
          </c:extLst>
        </c:ser>
        <c:ser>
          <c:idx val="5"/>
          <c:order val="5"/>
          <c:tx>
            <c:strRef>
              <c:f>'Jätteiden tuonti ja vienti'!$G$2</c:f>
              <c:strCache>
                <c:ptCount val="1"/>
                <c:pt idx="0">
                  <c:v>Raudan ja teräksen valmistuksessa muodostuva kuona</c:v>
                </c:pt>
              </c:strCache>
            </c:strRef>
          </c:tx>
          <c:spPr>
            <a:solidFill>
              <a:srgbClr val="640E2A"/>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vienti'!$G$3:$G$9</c:f>
              <c:numCache>
                <c:formatCode>_-* #\ ##0_-;\-* #\ ##0_-;_-* "-"??_-;_-@_-</c:formatCode>
                <c:ptCount val="7"/>
                <c:pt idx="0">
                  <c:v>12070</c:v>
                </c:pt>
                <c:pt idx="1">
                  <c:v>6200</c:v>
                </c:pt>
                <c:pt idx="2">
                  <c:v>6627</c:v>
                </c:pt>
                <c:pt idx="3">
                  <c:v>0</c:v>
                </c:pt>
                <c:pt idx="4">
                  <c:v>0</c:v>
                </c:pt>
                <c:pt idx="5">
                  <c:v>0</c:v>
                </c:pt>
                <c:pt idx="6">
                  <c:v>0</c:v>
                </c:pt>
              </c:numCache>
            </c:numRef>
          </c:val>
          <c:extLst>
            <c:ext xmlns:c16="http://schemas.microsoft.com/office/drawing/2014/chart" uri="{C3380CC4-5D6E-409C-BE32-E72D297353CC}">
              <c16:uniqueId val="{00000005-C8FC-4F71-A05A-5EE70E9A591B}"/>
            </c:ext>
          </c:extLst>
        </c:ser>
        <c:ser>
          <c:idx val="7"/>
          <c:order val="7"/>
          <c:tx>
            <c:strRef>
              <c:f>'Jätteiden tuonti ja vienti'!$H$2</c:f>
              <c:strCache>
                <c:ptCount val="1"/>
                <c:pt idx="0">
                  <c:v>Muut</c:v>
                </c:pt>
              </c:strCache>
            </c:strRef>
          </c:tx>
          <c:spPr>
            <a:solidFill>
              <a:srgbClr val="B9468F"/>
            </a:solidFill>
            <a:ln>
              <a:noFill/>
            </a:ln>
            <a:effectLst/>
          </c:spPr>
          <c:invertIfNegative val="0"/>
          <c:cat>
            <c:numRef>
              <c:f>'Jätteiden tuonti ja vienti'!$A$3:$A$9</c:f>
              <c:numCache>
                <c:formatCode>General</c:formatCode>
                <c:ptCount val="7"/>
                <c:pt idx="0">
                  <c:v>2018</c:v>
                </c:pt>
                <c:pt idx="1">
                  <c:v>2019</c:v>
                </c:pt>
                <c:pt idx="2">
                  <c:v>2020</c:v>
                </c:pt>
                <c:pt idx="3">
                  <c:v>2021</c:v>
                </c:pt>
                <c:pt idx="4">
                  <c:v>2022</c:v>
                </c:pt>
                <c:pt idx="5">
                  <c:v>2023</c:v>
                </c:pt>
                <c:pt idx="6">
                  <c:v>2024</c:v>
                </c:pt>
              </c:numCache>
            </c:numRef>
          </c:cat>
          <c:val>
            <c:numRef>
              <c:f>'Jätteiden tuonti ja vienti'!$H$3:$H$9</c:f>
              <c:numCache>
                <c:formatCode>_-* #\ ##0_-;\-* #\ ##0_-;_-* "-"??_-;_-@_-</c:formatCode>
                <c:ptCount val="7"/>
                <c:pt idx="0">
                  <c:v>10063</c:v>
                </c:pt>
                <c:pt idx="1">
                  <c:v>18241.753999999986</c:v>
                </c:pt>
                <c:pt idx="2">
                  <c:v>17795</c:v>
                </c:pt>
                <c:pt idx="3">
                  <c:v>17200</c:v>
                </c:pt>
                <c:pt idx="4">
                  <c:v>17352</c:v>
                </c:pt>
                <c:pt idx="5">
                  <c:v>17326</c:v>
                </c:pt>
                <c:pt idx="6">
                  <c:v>22322</c:v>
                </c:pt>
              </c:numCache>
            </c:numRef>
          </c:val>
          <c:extLst>
            <c:ext xmlns:c16="http://schemas.microsoft.com/office/drawing/2014/chart" uri="{C3380CC4-5D6E-409C-BE32-E72D297353CC}">
              <c16:uniqueId val="{00000007-C8FC-4F71-A05A-5EE70E9A591B}"/>
            </c:ext>
          </c:extLst>
        </c:ser>
        <c:dLbls>
          <c:showLegendKey val="0"/>
          <c:showVal val="0"/>
          <c:showCatName val="0"/>
          <c:showSerName val="0"/>
          <c:showPercent val="0"/>
          <c:showBubbleSize val="0"/>
        </c:dLbls>
        <c:gapWidth val="150"/>
        <c:overlap val="100"/>
        <c:axId val="1511659392"/>
        <c:axId val="602048512"/>
        <c:extLst>
          <c:ext xmlns:c15="http://schemas.microsoft.com/office/drawing/2012/chart" uri="{02D57815-91ED-43cb-92C2-25804820EDAC}">
            <c15:filteredBarSeries>
              <c15:ser>
                <c:idx val="6"/>
                <c:order val="6"/>
                <c:tx>
                  <c:strRef>
                    <c:extLst>
                      <c:ext uri="{02D57815-91ED-43cb-92C2-25804820EDAC}">
                        <c15:formulaRef>
                          <c15:sqref>'Jätteiden tuonti ja vienti'!#REF!</c15:sqref>
                        </c15:formulaRef>
                      </c:ext>
                    </c:extLst>
                    <c:strCache>
                      <c:ptCount val="1"/>
                      <c:pt idx="0">
                        <c:v>#REF!</c:v>
                      </c:pt>
                    </c:strCache>
                  </c:strRef>
                </c:tx>
                <c:spPr>
                  <a:solidFill>
                    <a:schemeClr val="accent1">
                      <a:lumMod val="60000"/>
                    </a:schemeClr>
                  </a:solidFill>
                  <a:ln>
                    <a:noFill/>
                  </a:ln>
                  <a:effectLst/>
                </c:spPr>
                <c:invertIfNegative val="0"/>
                <c:cat>
                  <c:numRef>
                    <c:extLst>
                      <c:ext uri="{02D57815-91ED-43cb-92C2-25804820EDAC}">
                        <c15:formulaRef>
                          <c15:sqref>'Jätteiden tuonti ja vienti'!$A$3:$A$9</c15:sqref>
                        </c15:formulaRef>
                      </c:ext>
                    </c:extLst>
                    <c:numCache>
                      <c:formatCode>General</c:formatCode>
                      <c:ptCount val="7"/>
                      <c:pt idx="0">
                        <c:v>2018</c:v>
                      </c:pt>
                      <c:pt idx="1">
                        <c:v>2019</c:v>
                      </c:pt>
                      <c:pt idx="2">
                        <c:v>2020</c:v>
                      </c:pt>
                      <c:pt idx="3">
                        <c:v>2021</c:v>
                      </c:pt>
                      <c:pt idx="4">
                        <c:v>2022</c:v>
                      </c:pt>
                      <c:pt idx="5">
                        <c:v>2023</c:v>
                      </c:pt>
                      <c:pt idx="6">
                        <c:v>2024</c:v>
                      </c:pt>
                    </c:numCache>
                  </c:numRef>
                </c:cat>
                <c:val>
                  <c:numRef>
                    <c:extLst>
                      <c:ext uri="{02D57815-91ED-43cb-92C2-25804820EDAC}">
                        <c15:formulaRef>
                          <c15:sqref>'Jätteiden tuonti ja vienti'!#REF!</c15:sqref>
                        </c15:formulaRef>
                      </c:ext>
                    </c:extLst>
                    <c:numCache>
                      <c:formatCode>General</c:formatCode>
                      <c:ptCount val="1"/>
                      <c:pt idx="0">
                        <c:v>1</c:v>
                      </c:pt>
                    </c:numCache>
                  </c:numRef>
                </c:val>
                <c:extLst>
                  <c:ext xmlns:c16="http://schemas.microsoft.com/office/drawing/2014/chart" uri="{C3380CC4-5D6E-409C-BE32-E72D297353CC}">
                    <c16:uniqueId val="{00000006-C8FC-4F71-A05A-5EE70E9A591B}"/>
                  </c:ext>
                </c:extLst>
              </c15:ser>
            </c15:filteredBarSeries>
          </c:ext>
        </c:extLst>
      </c:barChart>
      <c:catAx>
        <c:axId val="1511659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02048512"/>
        <c:crosses val="autoZero"/>
        <c:auto val="1"/>
        <c:lblAlgn val="ctr"/>
        <c:lblOffset val="100"/>
        <c:noMultiLvlLbl val="0"/>
      </c:catAx>
      <c:valAx>
        <c:axId val="602048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p>
            </c:rich>
          </c:tx>
          <c:layout>
            <c:manualLayout>
              <c:xMode val="edge"/>
              <c:yMode val="edge"/>
              <c:x val="7.2948314300396944E-2"/>
              <c:y val="8.6607980352842728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11659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Jätteen vienti jätelajeittain vuosina 2018-2024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'Jätteiden tuonti ja vienti'!$B$12</c:f>
              <c:strCache>
                <c:ptCount val="1"/>
                <c:pt idx="0">
                  <c:v> Metallipitoinen jäte </c:v>
                </c:pt>
              </c:strCache>
            </c:strRef>
          </c:tx>
          <c:spPr>
            <a:solidFill>
              <a:srgbClr val="355F4F"/>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vienti'!$B$13:$B$19</c:f>
              <c:numCache>
                <c:formatCode>_-* #\ ##0_-;\-* #\ ##0_-;_-* "-"??_-;_-@_-</c:formatCode>
                <c:ptCount val="7"/>
                <c:pt idx="0">
                  <c:v>48478</c:v>
                </c:pt>
                <c:pt idx="1">
                  <c:v>49489</c:v>
                </c:pt>
                <c:pt idx="2">
                  <c:v>59652</c:v>
                </c:pt>
                <c:pt idx="3">
                  <c:v>59759</c:v>
                </c:pt>
                <c:pt idx="4">
                  <c:v>55427</c:v>
                </c:pt>
                <c:pt idx="5">
                  <c:v>48107</c:v>
                </c:pt>
                <c:pt idx="6">
                  <c:v>45566</c:v>
                </c:pt>
              </c:numCache>
            </c:numRef>
          </c:val>
          <c:extLst>
            <c:ext xmlns:c16="http://schemas.microsoft.com/office/drawing/2014/chart" uri="{C3380CC4-5D6E-409C-BE32-E72D297353CC}">
              <c16:uniqueId val="{00000000-AFB4-4962-81BF-541BD984813A}"/>
            </c:ext>
          </c:extLst>
        </c:ser>
        <c:ser>
          <c:idx val="1"/>
          <c:order val="1"/>
          <c:tx>
            <c:strRef>
              <c:f>'Jätteiden tuonti ja vienti'!$C$12</c:f>
              <c:strCache>
                <c:ptCount val="1"/>
                <c:pt idx="0">
                  <c:v> Puujäte </c:v>
                </c:pt>
              </c:strCache>
            </c:strRef>
          </c:tx>
          <c:spPr>
            <a:solidFill>
              <a:srgbClr val="71C195"/>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vienti'!$C$13:$C$19</c:f>
              <c:numCache>
                <c:formatCode>_-* #\ ##0_-;\-* #\ ##0_-;_-* "-"??_-;_-@_-</c:formatCode>
                <c:ptCount val="7"/>
                <c:pt idx="0">
                  <c:v>36922</c:v>
                </c:pt>
                <c:pt idx="1">
                  <c:v>30440</c:v>
                </c:pt>
                <c:pt idx="2">
                  <c:v>44684</c:v>
                </c:pt>
                <c:pt idx="3">
                  <c:v>50163</c:v>
                </c:pt>
                <c:pt idx="4">
                  <c:v>44228</c:v>
                </c:pt>
                <c:pt idx="5">
                  <c:v>35413</c:v>
                </c:pt>
                <c:pt idx="6">
                  <c:v>29719</c:v>
                </c:pt>
              </c:numCache>
            </c:numRef>
          </c:val>
          <c:extLst>
            <c:ext xmlns:c16="http://schemas.microsoft.com/office/drawing/2014/chart" uri="{C3380CC4-5D6E-409C-BE32-E72D297353CC}">
              <c16:uniqueId val="{00000001-AFB4-4962-81BF-541BD984813A}"/>
            </c:ext>
          </c:extLst>
        </c:ser>
        <c:ser>
          <c:idx val="4"/>
          <c:order val="2"/>
          <c:tx>
            <c:strRef>
              <c:f>'Jätteiden tuonti ja vienti'!$D$12</c:f>
              <c:strCache>
                <c:ptCount val="1"/>
                <c:pt idx="0">
                  <c:v> Muovijäte </c:v>
                </c:pt>
              </c:strCache>
            </c:strRef>
          </c:tx>
          <c:spPr>
            <a:solidFill>
              <a:srgbClr val="6AAFC8"/>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vienti'!$D$13:$D$19</c:f>
              <c:numCache>
                <c:formatCode>_-* #\ ##0_-;\-* #\ ##0_-;_-* "-"??_-;_-@_-</c:formatCode>
                <c:ptCount val="7"/>
                <c:pt idx="0">
                  <c:v>0</c:v>
                </c:pt>
                <c:pt idx="1">
                  <c:v>0</c:v>
                </c:pt>
                <c:pt idx="2">
                  <c:v>7999</c:v>
                </c:pt>
                <c:pt idx="3">
                  <c:v>13338</c:v>
                </c:pt>
                <c:pt idx="4">
                  <c:v>12001</c:v>
                </c:pt>
                <c:pt idx="5">
                  <c:v>3410</c:v>
                </c:pt>
                <c:pt idx="6">
                  <c:v>16226</c:v>
                </c:pt>
              </c:numCache>
            </c:numRef>
          </c:val>
          <c:extLst>
            <c:ext xmlns:c16="http://schemas.microsoft.com/office/drawing/2014/chart" uri="{C3380CC4-5D6E-409C-BE32-E72D297353CC}">
              <c16:uniqueId val="{00000004-AFB4-4962-81BF-541BD984813A}"/>
            </c:ext>
          </c:extLst>
        </c:ser>
        <c:ser>
          <c:idx val="3"/>
          <c:order val="3"/>
          <c:tx>
            <c:strRef>
              <c:f>'Jätteiden tuonti ja vienti'!$E$12</c:f>
              <c:strCache>
                <c:ptCount val="1"/>
                <c:pt idx="0">
                  <c:v> Lyijyakut </c:v>
                </c:pt>
              </c:strCache>
            </c:strRef>
          </c:tx>
          <c:spPr>
            <a:solidFill>
              <a:srgbClr val="F29897"/>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vienti'!$E$13:$E$19</c:f>
              <c:numCache>
                <c:formatCode>_-* #\ ##0_-;\-* #\ ##0_-;_-* "-"??_-;_-@_-</c:formatCode>
                <c:ptCount val="7"/>
                <c:pt idx="0">
                  <c:v>19453</c:v>
                </c:pt>
                <c:pt idx="1">
                  <c:v>12048</c:v>
                </c:pt>
                <c:pt idx="2">
                  <c:v>12278</c:v>
                </c:pt>
                <c:pt idx="3">
                  <c:v>15408</c:v>
                </c:pt>
                <c:pt idx="4">
                  <c:v>13253</c:v>
                </c:pt>
                <c:pt idx="5">
                  <c:v>15355</c:v>
                </c:pt>
                <c:pt idx="6">
                  <c:v>13311</c:v>
                </c:pt>
              </c:numCache>
            </c:numRef>
          </c:val>
          <c:extLst>
            <c:ext xmlns:c16="http://schemas.microsoft.com/office/drawing/2014/chart" uri="{C3380CC4-5D6E-409C-BE32-E72D297353CC}">
              <c16:uniqueId val="{00000003-AFB4-4962-81BF-541BD984813A}"/>
            </c:ext>
          </c:extLst>
        </c:ser>
        <c:ser>
          <c:idx val="2"/>
          <c:order val="4"/>
          <c:tx>
            <c:strRef>
              <c:f>'Jätteiden tuonti ja vienti'!$F$12</c:f>
              <c:strCache>
                <c:ptCount val="1"/>
                <c:pt idx="0">
                  <c:v> Paloituksessa syntyneet ei-rautametallijätteet </c:v>
                </c:pt>
              </c:strCache>
            </c:strRef>
          </c:tx>
          <c:spPr>
            <a:solidFill>
              <a:srgbClr val="BF8718"/>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vienti'!$F$13:$F$19</c:f>
              <c:numCache>
                <c:formatCode>_-* #\ ##0_-;\-* #\ ##0_-;_-* "-"??_-;_-@_-</c:formatCode>
                <c:ptCount val="7"/>
                <c:pt idx="0">
                  <c:v>20905</c:v>
                </c:pt>
                <c:pt idx="1">
                  <c:v>20311</c:v>
                </c:pt>
                <c:pt idx="2">
                  <c:v>17185</c:v>
                </c:pt>
                <c:pt idx="3">
                  <c:v>15969</c:v>
                </c:pt>
                <c:pt idx="4">
                  <c:v>20277</c:v>
                </c:pt>
                <c:pt idx="5">
                  <c:v>15680</c:v>
                </c:pt>
                <c:pt idx="6">
                  <c:v>11745</c:v>
                </c:pt>
              </c:numCache>
            </c:numRef>
          </c:val>
          <c:extLst>
            <c:ext xmlns:c16="http://schemas.microsoft.com/office/drawing/2014/chart" uri="{C3380CC4-5D6E-409C-BE32-E72D297353CC}">
              <c16:uniqueId val="{00000002-AFB4-4962-81BF-541BD984813A}"/>
            </c:ext>
          </c:extLst>
        </c:ser>
        <c:ser>
          <c:idx val="5"/>
          <c:order val="5"/>
          <c:tx>
            <c:strRef>
              <c:f>'Jätteiden tuonti ja vienti'!$G$12</c:f>
              <c:strCache>
                <c:ptCount val="1"/>
                <c:pt idx="0">
                  <c:v> Yhdyskuntajäte </c:v>
                </c:pt>
              </c:strCache>
            </c:strRef>
          </c:tx>
          <c:spPr>
            <a:solidFill>
              <a:srgbClr val="2E7B93"/>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vienti'!$G$13:$G$19</c:f>
              <c:numCache>
                <c:formatCode>_-* #\ ##0_-;\-* #\ ##0_-;_-* "-"??_-;_-@_-</c:formatCode>
                <c:ptCount val="7"/>
                <c:pt idx="0">
                  <c:v>65267</c:v>
                </c:pt>
                <c:pt idx="1">
                  <c:v>61448</c:v>
                </c:pt>
                <c:pt idx="2">
                  <c:v>59129</c:v>
                </c:pt>
                <c:pt idx="3">
                  <c:v>11502</c:v>
                </c:pt>
                <c:pt idx="4">
                  <c:v>7981</c:v>
                </c:pt>
                <c:pt idx="5">
                  <c:v>7978</c:v>
                </c:pt>
                <c:pt idx="6">
                  <c:v>8399</c:v>
                </c:pt>
              </c:numCache>
            </c:numRef>
          </c:val>
          <c:extLst>
            <c:ext xmlns:c16="http://schemas.microsoft.com/office/drawing/2014/chart" uri="{C3380CC4-5D6E-409C-BE32-E72D297353CC}">
              <c16:uniqueId val="{00000005-AFB4-4962-81BF-541BD984813A}"/>
            </c:ext>
          </c:extLst>
        </c:ser>
        <c:ser>
          <c:idx val="8"/>
          <c:order val="6"/>
          <c:tx>
            <c:strRef>
              <c:f>'Jätteiden tuonti ja vienti'!$H$12</c:f>
              <c:strCache>
                <c:ptCount val="1"/>
                <c:pt idx="0">
                  <c:v> Katalyyttijäte </c:v>
                </c:pt>
              </c:strCache>
            </c:strRef>
          </c:tx>
          <c:spPr>
            <a:solidFill>
              <a:srgbClr val="88AAFF"/>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vienti'!$H$13:$H$19</c:f>
              <c:numCache>
                <c:formatCode>_-* #\ ##0_-;\-* #\ ##0_-;_-* "-"??_-;_-@_-</c:formatCode>
                <c:ptCount val="7"/>
                <c:pt idx="0">
                  <c:v>5242</c:v>
                </c:pt>
                <c:pt idx="1">
                  <c:v>5466</c:v>
                </c:pt>
                <c:pt idx="2">
                  <c:v>5463</c:v>
                </c:pt>
                <c:pt idx="3">
                  <c:v>4607</c:v>
                </c:pt>
                <c:pt idx="4">
                  <c:v>4458</c:v>
                </c:pt>
                <c:pt idx="5">
                  <c:v>3264</c:v>
                </c:pt>
                <c:pt idx="6">
                  <c:v>5140</c:v>
                </c:pt>
              </c:numCache>
            </c:numRef>
          </c:val>
          <c:extLst>
            <c:ext xmlns:c16="http://schemas.microsoft.com/office/drawing/2014/chart" uri="{C3380CC4-5D6E-409C-BE32-E72D297353CC}">
              <c16:uniqueId val="{00000008-AFB4-4962-81BF-541BD984813A}"/>
            </c:ext>
          </c:extLst>
        </c:ser>
        <c:ser>
          <c:idx val="12"/>
          <c:order val="7"/>
          <c:tx>
            <c:strRef>
              <c:f>'Jätteiden tuonti ja vienti'!$I$12</c:f>
              <c:strCache>
                <c:ptCount val="1"/>
                <c:pt idx="0">
                  <c:v> Jäteöljy </c:v>
                </c:pt>
              </c:strCache>
            </c:strRef>
          </c:tx>
          <c:spPr>
            <a:solidFill>
              <a:srgbClr val="2A4E96"/>
            </a:solidFill>
            <a:ln>
              <a:noFill/>
            </a:ln>
            <a:effectLst/>
          </c:spPr>
          <c:invertIfNegative val="0"/>
          <c:val>
            <c:numRef>
              <c:f>'Jätteiden tuonti ja vienti'!$I$13:$I$19</c:f>
              <c:numCache>
                <c:formatCode>_-* #\ ##0_-;\-* #\ ##0_-;_-* "-"??_-;_-@_-</c:formatCode>
                <c:ptCount val="7"/>
                <c:pt idx="0">
                  <c:v>0</c:v>
                </c:pt>
                <c:pt idx="1">
                  <c:v>0</c:v>
                </c:pt>
                <c:pt idx="2">
                  <c:v>2622</c:v>
                </c:pt>
                <c:pt idx="3">
                  <c:v>0</c:v>
                </c:pt>
                <c:pt idx="4">
                  <c:v>0</c:v>
                </c:pt>
                <c:pt idx="5">
                  <c:v>0</c:v>
                </c:pt>
                <c:pt idx="6">
                  <c:v>4910</c:v>
                </c:pt>
              </c:numCache>
            </c:numRef>
          </c:val>
          <c:extLst>
            <c:ext xmlns:c16="http://schemas.microsoft.com/office/drawing/2014/chart" uri="{C3380CC4-5D6E-409C-BE32-E72D297353CC}">
              <c16:uniqueId val="{00000000-8C7E-40C7-95C4-993B36E7E9F2}"/>
            </c:ext>
          </c:extLst>
        </c:ser>
        <c:ser>
          <c:idx val="6"/>
          <c:order val="8"/>
          <c:tx>
            <c:strRef>
              <c:f>'Jätteiden tuonti ja vienti'!$J$12</c:f>
              <c:strCache>
                <c:ptCount val="1"/>
                <c:pt idx="0">
                  <c:v> Lyijyä sisältävä jäte </c:v>
                </c:pt>
              </c:strCache>
            </c:strRef>
          </c:tx>
          <c:spPr>
            <a:solidFill>
              <a:srgbClr val="0CA764"/>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vienti'!$J$13:$J$19</c:f>
              <c:numCache>
                <c:formatCode>_-* #\ ##0_-;\-* #\ ##0_-;_-* "-"??_-;_-@_-</c:formatCode>
                <c:ptCount val="7"/>
                <c:pt idx="0">
                  <c:v>2604</c:v>
                </c:pt>
                <c:pt idx="1">
                  <c:v>7653</c:v>
                </c:pt>
                <c:pt idx="2">
                  <c:v>5777</c:v>
                </c:pt>
                <c:pt idx="3">
                  <c:v>2074</c:v>
                </c:pt>
                <c:pt idx="4">
                  <c:v>5870</c:v>
                </c:pt>
                <c:pt idx="5">
                  <c:v>5430</c:v>
                </c:pt>
                <c:pt idx="6">
                  <c:v>4881</c:v>
                </c:pt>
              </c:numCache>
            </c:numRef>
          </c:val>
          <c:extLst>
            <c:ext xmlns:c16="http://schemas.microsoft.com/office/drawing/2014/chart" uri="{C3380CC4-5D6E-409C-BE32-E72D297353CC}">
              <c16:uniqueId val="{00000006-AFB4-4962-81BF-541BD984813A}"/>
            </c:ext>
          </c:extLst>
        </c:ser>
        <c:ser>
          <c:idx val="7"/>
          <c:order val="9"/>
          <c:tx>
            <c:strRef>
              <c:f>'Jätteiden tuonti ja vienti'!$K$12</c:f>
              <c:strCache>
                <c:ptCount val="1"/>
                <c:pt idx="0">
                  <c:v> Rakennus- ja purkujäte </c:v>
                </c:pt>
              </c:strCache>
            </c:strRef>
          </c:tx>
          <c:spPr>
            <a:solidFill>
              <a:srgbClr val="FDF5B6"/>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vienti'!$K$13:$K$19</c:f>
              <c:numCache>
                <c:formatCode>_-* #\ ##0_-;\-* #\ ##0_-;_-* "-"??_-;_-@_-</c:formatCode>
                <c:ptCount val="7"/>
                <c:pt idx="0">
                  <c:v>31601</c:v>
                </c:pt>
                <c:pt idx="1">
                  <c:v>33230</c:v>
                </c:pt>
                <c:pt idx="2">
                  <c:v>30866</c:v>
                </c:pt>
                <c:pt idx="3">
                  <c:v>22132</c:v>
                </c:pt>
                <c:pt idx="4">
                  <c:v>5742</c:v>
                </c:pt>
                <c:pt idx="5">
                  <c:v>7708</c:v>
                </c:pt>
                <c:pt idx="6">
                  <c:v>1951</c:v>
                </c:pt>
              </c:numCache>
            </c:numRef>
          </c:val>
          <c:extLst>
            <c:ext xmlns:c16="http://schemas.microsoft.com/office/drawing/2014/chart" uri="{C3380CC4-5D6E-409C-BE32-E72D297353CC}">
              <c16:uniqueId val="{00000007-AFB4-4962-81BF-541BD984813A}"/>
            </c:ext>
          </c:extLst>
        </c:ser>
        <c:ser>
          <c:idx val="9"/>
          <c:order val="10"/>
          <c:tx>
            <c:strRef>
              <c:f>'Jätteiden tuonti ja vienti'!$L$12</c:f>
              <c:strCache>
                <c:ptCount val="1"/>
                <c:pt idx="0">
                  <c:v> Jäteperäiset polttoaineet </c:v>
                </c:pt>
              </c:strCache>
            </c:strRef>
          </c:tx>
          <c:spPr>
            <a:solidFill>
              <a:srgbClr val="C48288"/>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vienti'!$L$13:$L$19</c:f>
              <c:numCache>
                <c:formatCode>_-* #\ ##0_-;\-* #\ ##0_-;_-* "-"??_-;_-@_-</c:formatCode>
                <c:ptCount val="7"/>
                <c:pt idx="0">
                  <c:v>5819</c:v>
                </c:pt>
                <c:pt idx="1">
                  <c:v>4865</c:v>
                </c:pt>
                <c:pt idx="2">
                  <c:v>22819</c:v>
                </c:pt>
                <c:pt idx="3">
                  <c:v>17663</c:v>
                </c:pt>
                <c:pt idx="4">
                  <c:v>4409</c:v>
                </c:pt>
                <c:pt idx="5">
                  <c:v>0</c:v>
                </c:pt>
                <c:pt idx="6">
                  <c:v>0</c:v>
                </c:pt>
              </c:numCache>
            </c:numRef>
          </c:val>
          <c:extLst>
            <c:ext xmlns:c16="http://schemas.microsoft.com/office/drawing/2014/chart" uri="{C3380CC4-5D6E-409C-BE32-E72D297353CC}">
              <c16:uniqueId val="{00000009-AFB4-4962-81BF-541BD984813A}"/>
            </c:ext>
          </c:extLst>
        </c:ser>
        <c:ser>
          <c:idx val="10"/>
          <c:order val="11"/>
          <c:tx>
            <c:strRef>
              <c:f>'Jätteiden tuonti ja vienti'!$M$12</c:f>
              <c:strCache>
                <c:ptCount val="1"/>
                <c:pt idx="0">
                  <c:v> Yhdyskuntajäte, kaupallinen alkuperä </c:v>
                </c:pt>
              </c:strCache>
            </c:strRef>
          </c:tx>
          <c:spPr>
            <a:solidFill>
              <a:srgbClr val="640E2A"/>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vienti'!$M$13:$M$19</c:f>
              <c:numCache>
                <c:formatCode>_-* #\ ##0_-;\-* #\ ##0_-;_-* "-"??_-;_-@_-</c:formatCode>
                <c:ptCount val="7"/>
                <c:pt idx="0">
                  <c:v>46669</c:v>
                </c:pt>
                <c:pt idx="1">
                  <c:v>61017</c:v>
                </c:pt>
                <c:pt idx="2">
                  <c:v>43487</c:v>
                </c:pt>
                <c:pt idx="3">
                  <c:v>17065</c:v>
                </c:pt>
                <c:pt idx="4">
                  <c:v>1999</c:v>
                </c:pt>
                <c:pt idx="5">
                  <c:v>0</c:v>
                </c:pt>
                <c:pt idx="6">
                  <c:v>0</c:v>
                </c:pt>
              </c:numCache>
            </c:numRef>
          </c:val>
          <c:extLst>
            <c:ext xmlns:c16="http://schemas.microsoft.com/office/drawing/2014/chart" uri="{C3380CC4-5D6E-409C-BE32-E72D297353CC}">
              <c16:uniqueId val="{0000000A-AFB4-4962-81BF-541BD984813A}"/>
            </c:ext>
          </c:extLst>
        </c:ser>
        <c:ser>
          <c:idx val="11"/>
          <c:order val="12"/>
          <c:tx>
            <c:strRef>
              <c:f>'Jätteiden tuonti ja vienti'!$N$12</c:f>
              <c:strCache>
                <c:ptCount val="1"/>
                <c:pt idx="0">
                  <c:v> Muut </c:v>
                </c:pt>
              </c:strCache>
            </c:strRef>
          </c:tx>
          <c:spPr>
            <a:solidFill>
              <a:srgbClr val="B9468F"/>
            </a:solidFill>
            <a:ln>
              <a:noFill/>
            </a:ln>
            <a:effectLst/>
          </c:spPr>
          <c:invertIfNegative val="0"/>
          <c:cat>
            <c:numRef>
              <c:f>'Jätteiden tuonti ja vienti'!$A$13:$A$19</c:f>
              <c:numCache>
                <c:formatCode>General</c:formatCode>
                <c:ptCount val="7"/>
                <c:pt idx="0">
                  <c:v>2018</c:v>
                </c:pt>
                <c:pt idx="1">
                  <c:v>2019</c:v>
                </c:pt>
                <c:pt idx="2">
                  <c:v>2020</c:v>
                </c:pt>
                <c:pt idx="3">
                  <c:v>2021</c:v>
                </c:pt>
                <c:pt idx="4">
                  <c:v>2022</c:v>
                </c:pt>
                <c:pt idx="5">
                  <c:v>2023</c:v>
                </c:pt>
                <c:pt idx="6">
                  <c:v>2024</c:v>
                </c:pt>
              </c:numCache>
            </c:numRef>
          </c:cat>
          <c:val>
            <c:numRef>
              <c:f>'Jätteiden tuonti ja vienti'!$N$13:$N$19</c:f>
              <c:numCache>
                <c:formatCode>_-* #\ ##0_-;\-* #\ ##0_-;_-* "-"??_-;_-@_-</c:formatCode>
                <c:ptCount val="7"/>
                <c:pt idx="0">
                  <c:v>32184</c:v>
                </c:pt>
                <c:pt idx="1">
                  <c:v>20373</c:v>
                </c:pt>
                <c:pt idx="2">
                  <c:v>30786</c:v>
                </c:pt>
                <c:pt idx="3">
                  <c:v>33761</c:v>
                </c:pt>
                <c:pt idx="4">
                  <c:v>26886</c:v>
                </c:pt>
                <c:pt idx="5">
                  <c:v>22086</c:v>
                </c:pt>
                <c:pt idx="6">
                  <c:v>22269</c:v>
                </c:pt>
              </c:numCache>
            </c:numRef>
          </c:val>
          <c:extLst>
            <c:ext xmlns:c16="http://schemas.microsoft.com/office/drawing/2014/chart" uri="{C3380CC4-5D6E-409C-BE32-E72D297353CC}">
              <c16:uniqueId val="{0000000B-AFB4-4962-81BF-541BD984813A}"/>
            </c:ext>
          </c:extLst>
        </c:ser>
        <c:dLbls>
          <c:showLegendKey val="0"/>
          <c:showVal val="0"/>
          <c:showCatName val="0"/>
          <c:showSerName val="0"/>
          <c:showPercent val="0"/>
          <c:showBubbleSize val="0"/>
        </c:dLbls>
        <c:gapWidth val="219"/>
        <c:overlap val="100"/>
        <c:axId val="1511631552"/>
        <c:axId val="602049472"/>
      </c:barChart>
      <c:catAx>
        <c:axId val="1511631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02049472"/>
        <c:crosses val="autoZero"/>
        <c:auto val="1"/>
        <c:lblAlgn val="ctr"/>
        <c:lblOffset val="100"/>
        <c:noMultiLvlLbl val="0"/>
      </c:catAx>
      <c:valAx>
        <c:axId val="602049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p>
            </c:rich>
          </c:tx>
          <c:layout>
            <c:manualLayout>
              <c:xMode val="edge"/>
              <c:yMode val="edge"/>
              <c:x val="6.1744712273234435E-2"/>
              <c:y val="6.3064000318026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116315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Pakkausjätteiden materiaalikohtaiset kierrätysasteet vuosina 2020-2023</a:t>
            </a:r>
          </a:p>
          <a:p>
            <a:pPr>
              <a:defRPr/>
            </a:pPr>
            <a:r>
              <a:rPr lang="fi-FI"/>
              <a:t>sekä kierrätykselle asetetut tavoitteet vuosille 2025 ja 2030</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'Pakkausjätteiden kierrätysastee'!$A$3</c:f>
              <c:strCache>
                <c:ptCount val="1"/>
                <c:pt idx="0">
                  <c:v>2020</c:v>
                </c:pt>
              </c:strCache>
            </c:strRef>
          </c:tx>
          <c:spPr>
            <a:solidFill>
              <a:srgbClr val="6AAFC8"/>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kierrätysastee'!$B$3:$F$3</c:f>
              <c:numCache>
                <c:formatCode>0</c:formatCode>
                <c:ptCount val="5"/>
                <c:pt idx="0">
                  <c:v>90.871143187632569</c:v>
                </c:pt>
                <c:pt idx="1">
                  <c:v>26.223633794569551</c:v>
                </c:pt>
                <c:pt idx="2">
                  <c:v>98.198608311114</c:v>
                </c:pt>
                <c:pt idx="3">
                  <c:v>81.82693366530853</c:v>
                </c:pt>
                <c:pt idx="4">
                  <c:v>25.904449653692808</c:v>
                </c:pt>
              </c:numCache>
            </c:numRef>
          </c:val>
          <c:extLst>
            <c:ext xmlns:c16="http://schemas.microsoft.com/office/drawing/2014/chart" uri="{C3380CC4-5D6E-409C-BE32-E72D297353CC}">
              <c16:uniqueId val="{00000000-061C-4DBD-B293-96341446C7BE}"/>
            </c:ext>
          </c:extLst>
        </c:ser>
        <c:ser>
          <c:idx val="1"/>
          <c:order val="1"/>
          <c:tx>
            <c:strRef>
              <c:f>'Pakkausjätteiden kierrätysastee'!$A$4</c:f>
              <c:strCache>
                <c:ptCount val="1"/>
                <c:pt idx="0">
                  <c:v>2021</c:v>
                </c:pt>
              </c:strCache>
            </c:strRef>
          </c:tx>
          <c:spPr>
            <a:solidFill>
              <a:srgbClr val="2A4E96"/>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kierrätysastee'!$B$4:$F$4</c:f>
              <c:numCache>
                <c:formatCode>0</c:formatCode>
                <c:ptCount val="5"/>
                <c:pt idx="0">
                  <c:v>92.938389246726743</c:v>
                </c:pt>
                <c:pt idx="1">
                  <c:v>29.203310447923137</c:v>
                </c:pt>
                <c:pt idx="2">
                  <c:v>99.213810528337333</c:v>
                </c:pt>
                <c:pt idx="3">
                  <c:v>76.164546216988711</c:v>
                </c:pt>
                <c:pt idx="4">
                  <c:v>24</c:v>
                </c:pt>
              </c:numCache>
            </c:numRef>
          </c:val>
          <c:extLst>
            <c:ext xmlns:c16="http://schemas.microsoft.com/office/drawing/2014/chart" uri="{C3380CC4-5D6E-409C-BE32-E72D297353CC}">
              <c16:uniqueId val="{00000001-061C-4DBD-B293-96341446C7BE}"/>
            </c:ext>
          </c:extLst>
        </c:ser>
        <c:ser>
          <c:idx val="2"/>
          <c:order val="2"/>
          <c:tx>
            <c:strRef>
              <c:f>'Pakkausjätteiden kierrätysastee'!$A$5</c:f>
              <c:strCache>
                <c:ptCount val="1"/>
                <c:pt idx="0">
                  <c:v>2022</c:v>
                </c:pt>
              </c:strCache>
            </c:strRef>
          </c:tx>
          <c:spPr>
            <a:solidFill>
              <a:srgbClr val="F29897"/>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kierrätysastee'!$B$5:$F$5</c:f>
              <c:numCache>
                <c:formatCode>General</c:formatCode>
                <c:ptCount val="5"/>
                <c:pt idx="0">
                  <c:v>94</c:v>
                </c:pt>
                <c:pt idx="1">
                  <c:v>31</c:v>
                </c:pt>
                <c:pt idx="2">
                  <c:v>99</c:v>
                </c:pt>
                <c:pt idx="3">
                  <c:v>76</c:v>
                </c:pt>
                <c:pt idx="4">
                  <c:v>20</c:v>
                </c:pt>
              </c:numCache>
            </c:numRef>
          </c:val>
          <c:extLst>
            <c:ext xmlns:c16="http://schemas.microsoft.com/office/drawing/2014/chart" uri="{C3380CC4-5D6E-409C-BE32-E72D297353CC}">
              <c16:uniqueId val="{00000002-061C-4DBD-B293-96341446C7BE}"/>
            </c:ext>
          </c:extLst>
        </c:ser>
        <c:ser>
          <c:idx val="3"/>
          <c:order val="3"/>
          <c:tx>
            <c:strRef>
              <c:f>'Pakkausjätteiden kierrätysastee'!$A$6</c:f>
              <c:strCache>
                <c:ptCount val="1"/>
                <c:pt idx="0">
                  <c:v>2023</c:v>
                </c:pt>
              </c:strCache>
            </c:strRef>
          </c:tx>
          <c:spPr>
            <a:solidFill>
              <a:srgbClr val="BF8718"/>
            </a:solidFill>
            <a:ln>
              <a:noFill/>
            </a:ln>
            <a:effectLst/>
          </c:spPr>
          <c:invertIfNegative val="0"/>
          <c:dPt>
            <c:idx val="0"/>
            <c:invertIfNegative val="0"/>
            <c:bubble3D val="0"/>
            <c:spPr>
              <a:solidFill>
                <a:srgbClr val="BF8718"/>
              </a:solidFill>
              <a:ln>
                <a:noFill/>
              </a:ln>
              <a:effectLst/>
            </c:spPr>
            <c:extLst>
              <c:ext xmlns:c16="http://schemas.microsoft.com/office/drawing/2014/chart" uri="{C3380CC4-5D6E-409C-BE32-E72D297353CC}">
                <c16:uniqueId val="{00000000-DE4D-4112-B542-900CD4C0CBD1}"/>
              </c:ext>
            </c:extLst>
          </c:dPt>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kierrätysastee'!$B$6:$F$6</c:f>
              <c:numCache>
                <c:formatCode>General</c:formatCode>
                <c:ptCount val="5"/>
                <c:pt idx="0">
                  <c:v>92</c:v>
                </c:pt>
                <c:pt idx="1">
                  <c:v>29</c:v>
                </c:pt>
                <c:pt idx="2">
                  <c:v>96</c:v>
                </c:pt>
                <c:pt idx="3">
                  <c:v>80</c:v>
                </c:pt>
                <c:pt idx="4">
                  <c:v>23</c:v>
                </c:pt>
              </c:numCache>
            </c:numRef>
          </c:val>
          <c:extLst>
            <c:ext xmlns:c16="http://schemas.microsoft.com/office/drawing/2014/chart" uri="{C3380CC4-5D6E-409C-BE32-E72D297353CC}">
              <c16:uniqueId val="{00000003-061C-4DBD-B293-96341446C7BE}"/>
            </c:ext>
          </c:extLst>
        </c:ser>
        <c:ser>
          <c:idx val="4"/>
          <c:order val="4"/>
          <c:tx>
            <c:strRef>
              <c:f>'Pakkausjätteiden kierrätysastee'!$A$7</c:f>
              <c:strCache>
                <c:ptCount val="1"/>
              </c:strCache>
              <c:extLst xmlns:c15="http://schemas.microsoft.com/office/drawing/2012/chart"/>
            </c:strRef>
          </c:tx>
          <c:spPr>
            <a:solidFill>
              <a:schemeClr val="accent5"/>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extLst xmlns:c15="http://schemas.microsoft.com/office/drawing/2012/chart"/>
            </c:strRef>
          </c:cat>
          <c:val>
            <c:numRef>
              <c:f>'Pakkausjätteiden kierrätysastee'!$B$7:$F$7</c:f>
              <c:numCache>
                <c:formatCode>General</c:formatCode>
                <c:ptCount val="5"/>
              </c:numCache>
              <c:extLst xmlns:c15="http://schemas.microsoft.com/office/drawing/2012/chart"/>
            </c:numRef>
          </c:val>
          <c:extLst xmlns:c15="http://schemas.microsoft.com/office/drawing/2012/chart">
            <c:ext xmlns:c16="http://schemas.microsoft.com/office/drawing/2014/chart" uri="{C3380CC4-5D6E-409C-BE32-E72D297353CC}">
              <c16:uniqueId val="{00000004-061C-4DBD-B293-96341446C7BE}"/>
            </c:ext>
          </c:extLst>
        </c:ser>
        <c:ser>
          <c:idx val="5"/>
          <c:order val="5"/>
          <c:tx>
            <c:strRef>
              <c:f>'Pakkausjätteiden kierrätysastee'!$A$8</c:f>
              <c:strCache>
                <c:ptCount val="1"/>
                <c:pt idx="0">
                  <c:v>2025 tavoite</c:v>
                </c:pt>
              </c:strCache>
            </c:strRef>
          </c:tx>
          <c:spPr>
            <a:solidFill>
              <a:srgbClr val="71C195"/>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kierrätysastee'!$B$8:$F$8</c:f>
              <c:numCache>
                <c:formatCode>General</c:formatCode>
                <c:ptCount val="5"/>
                <c:pt idx="0">
                  <c:v>70</c:v>
                </c:pt>
                <c:pt idx="1">
                  <c:v>50</c:v>
                </c:pt>
                <c:pt idx="2">
                  <c:v>75</c:v>
                </c:pt>
                <c:pt idx="3">
                  <c:v>70</c:v>
                </c:pt>
                <c:pt idx="4">
                  <c:v>25</c:v>
                </c:pt>
              </c:numCache>
            </c:numRef>
          </c:val>
          <c:extLst>
            <c:ext xmlns:c16="http://schemas.microsoft.com/office/drawing/2014/chart" uri="{C3380CC4-5D6E-409C-BE32-E72D297353CC}">
              <c16:uniqueId val="{00000005-061C-4DBD-B293-96341446C7BE}"/>
            </c:ext>
          </c:extLst>
        </c:ser>
        <c:ser>
          <c:idx val="6"/>
          <c:order val="6"/>
          <c:tx>
            <c:strRef>
              <c:f>'Pakkausjätteiden kierrätysastee'!$A$9</c:f>
              <c:strCache>
                <c:ptCount val="1"/>
                <c:pt idx="0">
                  <c:v>2030 tavoite</c:v>
                </c:pt>
              </c:strCache>
            </c:strRef>
          </c:tx>
          <c:spPr>
            <a:solidFill>
              <a:srgbClr val="355F4F"/>
            </a:solidFill>
            <a:ln>
              <a:noFill/>
            </a:ln>
            <a:effectLst/>
          </c:spPr>
          <c:invertIfNegative val="0"/>
          <c:cat>
            <c:strRef>
              <c:f>'Pakkausjätteiden kierrätysastee'!$B$2:$F$2</c:f>
              <c:strCache>
                <c:ptCount val="5"/>
                <c:pt idx="0">
                  <c:v>Lasi</c:v>
                </c:pt>
                <c:pt idx="1">
                  <c:v>Muovi</c:v>
                </c:pt>
                <c:pt idx="2">
                  <c:v>Paperi, pahvi ja kartonki</c:v>
                </c:pt>
                <c:pt idx="3">
                  <c:v>Metalli**</c:v>
                </c:pt>
                <c:pt idx="4">
                  <c:v>Puu</c:v>
                </c:pt>
              </c:strCache>
            </c:strRef>
          </c:cat>
          <c:val>
            <c:numRef>
              <c:f>'Pakkausjätteiden kierrätysastee'!$B$9:$F$9</c:f>
              <c:numCache>
                <c:formatCode>General</c:formatCode>
                <c:ptCount val="5"/>
                <c:pt idx="0">
                  <c:v>75</c:v>
                </c:pt>
                <c:pt idx="1">
                  <c:v>55</c:v>
                </c:pt>
                <c:pt idx="2">
                  <c:v>85</c:v>
                </c:pt>
                <c:pt idx="3">
                  <c:v>80</c:v>
                </c:pt>
                <c:pt idx="4">
                  <c:v>30</c:v>
                </c:pt>
              </c:numCache>
            </c:numRef>
          </c:val>
          <c:extLst>
            <c:ext xmlns:c16="http://schemas.microsoft.com/office/drawing/2014/chart" uri="{C3380CC4-5D6E-409C-BE32-E72D297353CC}">
              <c16:uniqueId val="{00000006-061C-4DBD-B293-96341446C7BE}"/>
            </c:ext>
          </c:extLst>
        </c:ser>
        <c:dLbls>
          <c:showLegendKey val="0"/>
          <c:showVal val="0"/>
          <c:showCatName val="0"/>
          <c:showSerName val="0"/>
          <c:showPercent val="0"/>
          <c:showBubbleSize val="0"/>
        </c:dLbls>
        <c:gapWidth val="400"/>
        <c:overlap val="-14"/>
        <c:axId val="2094320528"/>
        <c:axId val="2094321008"/>
        <c:extLst/>
      </c:barChart>
      <c:catAx>
        <c:axId val="209432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94321008"/>
        <c:crosses val="autoZero"/>
        <c:auto val="1"/>
        <c:lblAlgn val="ctr"/>
        <c:lblOffset val="100"/>
        <c:noMultiLvlLbl val="0"/>
      </c:catAx>
      <c:valAx>
        <c:axId val="2094321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Kierrätysaste</a:t>
                </a:r>
                <a:r>
                  <a:rPr lang="fi-FI" baseline="0"/>
                  <a:t> (%)</a:t>
                </a:r>
                <a:endParaRPr lang="fi-FI"/>
              </a:p>
            </c:rich>
          </c:tx>
          <c:layout>
            <c:manualLayout>
              <c:xMode val="edge"/>
              <c:yMode val="edge"/>
              <c:x val="0.10059865821334601"/>
              <c:y val="0.1273188609834249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94320528"/>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238124</xdr:colOff>
      <xdr:row>3</xdr:row>
      <xdr:rowOff>180974</xdr:rowOff>
    </xdr:from>
    <xdr:to>
      <xdr:col>11</xdr:col>
      <xdr:colOff>0</xdr:colOff>
      <xdr:row>10</xdr:row>
      <xdr:rowOff>76200</xdr:rowOff>
    </xdr:to>
    <xdr:sp macro="" textlink="">
      <xdr:nvSpPr>
        <xdr:cNvPr id="2" name="Tekstiruutu 1">
          <a:extLst>
            <a:ext uri="{FF2B5EF4-FFF2-40B4-BE49-F238E27FC236}">
              <a16:creationId xmlns:a16="http://schemas.microsoft.com/office/drawing/2014/main" id="{49D7E664-8277-A74A-C970-6519DDEB7A8D}"/>
            </a:ext>
          </a:extLst>
        </xdr:cNvPr>
        <xdr:cNvSpPr txBox="1"/>
      </xdr:nvSpPr>
      <xdr:spPr>
        <a:xfrm>
          <a:off x="847724" y="752474"/>
          <a:ext cx="5857876" cy="1228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Jätehuollon yleinen kehitys</a:t>
          </a:r>
        </a:p>
        <a:p>
          <a:r>
            <a:rPr lang="fi-FI" sz="1100"/>
            <a:t>Indikaattorit kuvaavat jätehuollon</a:t>
          </a:r>
          <a:r>
            <a:rPr lang="fi-FI" sz="1100" baseline="0"/>
            <a:t> yleistä kehitystä, kuten kokonaisjätemäärien kehitystä sekä kierrätyksen edistymistä. Lisäksi ne kuvaavat jätehuollon toimialan työllisyyttä ja arvonlisäystä. </a:t>
          </a:r>
        </a:p>
        <a:p>
          <a:endParaRPr lang="fi-FI" sz="1100" baseline="0"/>
        </a:p>
        <a:p>
          <a:r>
            <a:rPr lang="fi-FI" sz="1100"/>
            <a:t>Asetetut tavoitteet tähtäävät jätemäärien kasvun hillitsemiseen ja kierrätyksen kasvuun sekä materiaalikiertojen turvallisuuteen.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25399</xdr:colOff>
      <xdr:row>2</xdr:row>
      <xdr:rowOff>120649</xdr:rowOff>
    </xdr:from>
    <xdr:to>
      <xdr:col>12</xdr:col>
      <xdr:colOff>28574</xdr:colOff>
      <xdr:row>11</xdr:row>
      <xdr:rowOff>142874</xdr:rowOff>
    </xdr:to>
    <xdr:sp macro="" textlink="">
      <xdr:nvSpPr>
        <xdr:cNvPr id="3" name="Tekstiruutu 2">
          <a:extLst>
            <a:ext uri="{FF2B5EF4-FFF2-40B4-BE49-F238E27FC236}">
              <a16:creationId xmlns:a16="http://schemas.microsoft.com/office/drawing/2014/main" id="{165929D9-7844-BC2B-B6F1-ABB740D2F4C4}"/>
            </a:ext>
          </a:extLst>
        </xdr:cNvPr>
        <xdr:cNvSpPr txBox="1"/>
      </xdr:nvSpPr>
      <xdr:spPr>
        <a:xfrm>
          <a:off x="2425699" y="577849"/>
          <a:ext cx="5489575" cy="173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Jätehuollon</a:t>
          </a:r>
          <a:r>
            <a:rPr lang="fi-FI" sz="1100" baseline="0"/>
            <a:t> ja materiaalien kierrätyksen toimialojen työllisyys on vaihdellut vuosien 2012-2024 välillä. Työllisyys kasvoi erityisesti vuonna 2022 parin vuoden laskun jälkeen. Vuonna 2024 jätehuollon ja materiaalien kierrätyksen toimialojen työllisyys kasvoi 9 000 henkilötyövuoteen, mikä oli noin 3 % enemmän kuin edellisvuonna. Kaikkien ympäristöliiketoiminnan toimialojen työllisyys puolestaan laski vuonna 2024 noin 5 % ja oli yhteensä 145 000 henkilötyövuotta.</a:t>
          </a:r>
        </a:p>
        <a:p>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a:t>Jätehuollon</a:t>
          </a:r>
          <a:r>
            <a:rPr lang="fi-FI" sz="1100" baseline="0"/>
            <a:t> ja kierrätyksen toimialaluokka kattaa </a:t>
          </a:r>
          <a:r>
            <a:rPr lang="fi-FI" sz="1100" baseline="0">
              <a:solidFill>
                <a:schemeClr val="dk1"/>
              </a:solidFill>
              <a:effectLst/>
              <a:latin typeface="+mn-lt"/>
              <a:ea typeface="+mn-ea"/>
              <a:cs typeface="+mn-cs"/>
            </a:rPr>
            <a:t>jätteiden keruun, materiaalien kierrätyksen sekä jätteiden käsittelyn ja loppusijoituksen.</a:t>
          </a:r>
          <a:endParaRPr lang="fi-FI" sz="1100"/>
        </a:p>
      </xdr:txBody>
    </xdr:sp>
    <xdr:clientData/>
  </xdr:twoCellAnchor>
  <xdr:twoCellAnchor>
    <xdr:from>
      <xdr:col>3</xdr:col>
      <xdr:colOff>474661</xdr:colOff>
      <xdr:row>22</xdr:row>
      <xdr:rowOff>163511</xdr:rowOff>
    </xdr:from>
    <xdr:to>
      <xdr:col>14</xdr:col>
      <xdr:colOff>346074</xdr:colOff>
      <xdr:row>42</xdr:row>
      <xdr:rowOff>152399</xdr:rowOff>
    </xdr:to>
    <xdr:graphicFrame macro="">
      <xdr:nvGraphicFramePr>
        <xdr:cNvPr id="4" name="Kaavio 3">
          <a:extLst>
            <a:ext uri="{FF2B5EF4-FFF2-40B4-BE49-F238E27FC236}">
              <a16:creationId xmlns:a16="http://schemas.microsoft.com/office/drawing/2014/main" id="{B3FE254F-2866-54A7-810D-F65C1077C2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371473</xdr:colOff>
      <xdr:row>1</xdr:row>
      <xdr:rowOff>190500</xdr:rowOff>
    </xdr:from>
    <xdr:to>
      <xdr:col>25</xdr:col>
      <xdr:colOff>200025</xdr:colOff>
      <xdr:row>17</xdr:row>
      <xdr:rowOff>57151</xdr:rowOff>
    </xdr:to>
    <xdr:sp macro="" textlink="">
      <xdr:nvSpPr>
        <xdr:cNvPr id="3" name="Tekstiruutu 2">
          <a:extLst>
            <a:ext uri="{FF2B5EF4-FFF2-40B4-BE49-F238E27FC236}">
              <a16:creationId xmlns:a16="http://schemas.microsoft.com/office/drawing/2014/main" id="{6B0783C7-BFDE-D1C2-070A-45E985D30966}"/>
            </a:ext>
          </a:extLst>
        </xdr:cNvPr>
        <xdr:cNvSpPr txBox="1"/>
      </xdr:nvSpPr>
      <xdr:spPr>
        <a:xfrm>
          <a:off x="14020798" y="447675"/>
          <a:ext cx="8515352" cy="3495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Kokonaisjätemäärä on vaihdellut vuosien</a:t>
          </a:r>
          <a:r>
            <a:rPr lang="fi-FI" sz="1100" baseline="0"/>
            <a:t> 2017-2023 välillä. Vuonna 2023 jätteen määrä palasi lähes vuoden 2021 tasolle. Jätettä syntyi yhteensä 122 miljoonaa tonnia, mikä oli yli 7 prosenttia enemmän kuin edellisvuonna. Jätekertymän kasvu johtui pääosin kaivostoiminnan ja louhinnan jätemäärän kasvusta. Myös rakentamisen jätemäärä kasvoi 18 prosenttia. </a:t>
          </a:r>
        </a:p>
        <a:p>
          <a:endParaRPr lang="fi-FI" sz="1100" baseline="0"/>
        </a:p>
        <a:p>
          <a:r>
            <a:rPr lang="fi-FI" sz="1100" baseline="0"/>
            <a:t>Eniten jätettä syntyy juuri kaivostoiminnasta ja louhinnasta, minkä lisäksi jätettä syntyy erityisesti rakentamisesta. Näissä toiminnoissa syntyy pääosin mineraalijätteitä, jotka ovat lähinnä erilaisia maa- ja kiviaineksia. Pienempi osa mineraalijätteistä on tuhkaa, tiiltä ja betonia. Tuhkaa syntyy myös energiantuotannosta.</a:t>
          </a:r>
        </a:p>
        <a:p>
          <a:endParaRPr lang="fi-FI" sz="1100" baseline="0"/>
        </a:p>
        <a:p>
          <a:r>
            <a:rPr lang="fi-FI" sz="1100" baseline="0"/>
            <a:t>Energiantuotannon jätemäärä kasvoi voimakkaasti 1,8 miljoonaan tonniin, mikä oli 83 prosenttia enemmän kuin edellisvuonna. Jätteitä hyödynnettiin energiana noin 54 000 tonnia vähemmän kuin aiemmin.</a:t>
          </a:r>
        </a:p>
        <a:p>
          <a:endParaRPr lang="fi-FI" sz="1100" baseline="0"/>
        </a:p>
        <a:p>
          <a:r>
            <a:rPr lang="fi-FI" sz="1100" baseline="0"/>
            <a:t>Kotitalouksien osuus kaikesta syntyvästä jätteestä on pieni; vuonna 2023 niiden osuus oli vain 1,3 prosenttia.</a:t>
          </a:r>
        </a:p>
        <a:p>
          <a:endParaRPr lang="fi-FI" sz="1100" baseline="0"/>
        </a:p>
        <a:p>
          <a:r>
            <a:rPr lang="fi-FI" sz="1100" baseline="0"/>
            <a:t>Väkilukuun suhteutettuna Suomen jätemäärä oli vuonna 2022 edellisvuosien tapaan EU:n korkein, noin 20 tonnia per henkilö, kun EU-keskiarvo samana vuonna oli vajaa 5 tonnia per henkilö.</a:t>
          </a:r>
        </a:p>
        <a:p>
          <a:endParaRPr lang="fi-FI" sz="1100" baseline="0"/>
        </a:p>
        <a:p>
          <a:r>
            <a:rPr lang="fi-FI" sz="1100" baseline="0"/>
            <a:t>Koska alkutuotannon epätasainen jakautuminen aiheuttaa valtioiden vertailukelpoisuudessa haasteita, ilmoittaa EU jätteen syntymäärät myös ilman suurimpia mineraalijäte-eriä. Näin tarkasteltuna Suomessa syntyi jätettä 1 800 kiloa per henkilö, EU-keskiarvon ollessa 1 774 kiloa. Suomen jätemäärä ilman suurimpia mineraalijäte-eriä on laskenut koko tarkastelujakson ajan.</a:t>
          </a:r>
          <a:endParaRPr lang="fi-FI" sz="1100"/>
        </a:p>
      </xdr:txBody>
    </xdr:sp>
    <xdr:clientData/>
  </xdr:twoCellAnchor>
  <xdr:twoCellAnchor>
    <xdr:from>
      <xdr:col>4</xdr:col>
      <xdr:colOff>1142999</xdr:colOff>
      <xdr:row>10</xdr:row>
      <xdr:rowOff>57150</xdr:rowOff>
    </xdr:from>
    <xdr:to>
      <xdr:col>10</xdr:col>
      <xdr:colOff>104775</xdr:colOff>
      <xdr:row>37</xdr:row>
      <xdr:rowOff>19050</xdr:rowOff>
    </xdr:to>
    <xdr:graphicFrame macro="">
      <xdr:nvGraphicFramePr>
        <xdr:cNvPr id="4" name="Kaavio 3">
          <a:extLst>
            <a:ext uri="{FF2B5EF4-FFF2-40B4-BE49-F238E27FC236}">
              <a16:creationId xmlns:a16="http://schemas.microsoft.com/office/drawing/2014/main" id="{FF14CF8A-FF40-F935-A37D-262079C78F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223836</xdr:colOff>
      <xdr:row>17</xdr:row>
      <xdr:rowOff>123824</xdr:rowOff>
    </xdr:from>
    <xdr:to>
      <xdr:col>8</xdr:col>
      <xdr:colOff>542925</xdr:colOff>
      <xdr:row>42</xdr:row>
      <xdr:rowOff>161925</xdr:rowOff>
    </xdr:to>
    <xdr:graphicFrame macro="">
      <xdr:nvGraphicFramePr>
        <xdr:cNvPr id="3" name="Kaavio 2">
          <a:extLst>
            <a:ext uri="{FF2B5EF4-FFF2-40B4-BE49-F238E27FC236}">
              <a16:creationId xmlns:a16="http://schemas.microsoft.com/office/drawing/2014/main" id="{5602294D-07ED-3B6E-62B9-EE47A39B29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219073</xdr:colOff>
      <xdr:row>0</xdr:row>
      <xdr:rowOff>257174</xdr:rowOff>
    </xdr:from>
    <xdr:to>
      <xdr:col>19</xdr:col>
      <xdr:colOff>552450</xdr:colOff>
      <xdr:row>15</xdr:row>
      <xdr:rowOff>161925</xdr:rowOff>
    </xdr:to>
    <xdr:sp macro="" textlink="">
      <xdr:nvSpPr>
        <xdr:cNvPr id="4" name="Tekstiruutu 3">
          <a:extLst>
            <a:ext uri="{FF2B5EF4-FFF2-40B4-BE49-F238E27FC236}">
              <a16:creationId xmlns:a16="http://schemas.microsoft.com/office/drawing/2014/main" id="{6460E563-FC78-BDF3-0F4F-22128B91935D}"/>
            </a:ext>
          </a:extLst>
        </xdr:cNvPr>
        <xdr:cNvSpPr txBox="1"/>
      </xdr:nvSpPr>
      <xdr:spPr>
        <a:xfrm>
          <a:off x="8305798" y="257174"/>
          <a:ext cx="6429377" cy="3028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Jätteiden käsittelymäärät ovat jätteiden syntymäärien tapaan vaihdelleet vuosina 2017-2023.</a:t>
          </a:r>
          <a:r>
            <a:rPr lang="fi-FI" sz="1100" baseline="0"/>
            <a:t> </a:t>
          </a:r>
        </a:p>
        <a:p>
          <a:endParaRPr lang="fi-FI" sz="1100"/>
        </a:p>
        <a:p>
          <a:r>
            <a:rPr lang="fi-FI" sz="1100"/>
            <a:t>Kaikesta syntyvästä jätteestä</a:t>
          </a:r>
          <a:r>
            <a:rPr lang="fi-FI" sz="1100" baseline="0"/>
            <a:t> valtaosa käsitellään sijoittamalla kaatopaikoille. Vuonna 2023 jätteiden käsittelymäärät kasvoivat noin 10 prosenttia edellisvuodesta.</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t>Suurin osa käsiteltävästä jätteestä on kaivosalueille läjitettävää mineraalijätettä. Valtaosa mineraalijätteistä on peräisin kaivostoiminnasta ja louhinnasta, josta syntyvä jätemäärä kasvoi 7 prosenttia. Rakentamisen mineraalijätteiden määrä kasvoi 16 prosenttia. </a:t>
          </a:r>
          <a:r>
            <a:rPr lang="fi-FI" sz="1100" baseline="0">
              <a:solidFill>
                <a:schemeClr val="dk1"/>
              </a:solidFill>
              <a:effectLst/>
              <a:latin typeface="+mn-lt"/>
              <a:ea typeface="+mn-ea"/>
              <a:cs typeface="+mn-cs"/>
            </a:rPr>
            <a:t>Mineraalijätteiden suuren määrän takia loppusijoittamisen osuus kaikesta jätteenkäsittelystä oli noin 85 prosenttia.</a:t>
          </a:r>
          <a:endParaRPr lang="fi-FI" sz="1100" baseline="0"/>
        </a:p>
        <a:p>
          <a:endParaRPr lang="fi-FI" sz="1100" baseline="0"/>
        </a:p>
        <a:p>
          <a:r>
            <a:rPr lang="fi-FI" sz="1100" baseline="0"/>
            <a:t>Kaatopaikoille sijoitetaan vain sellaisia jätteitä, joiden hyödyntäminen ei ole teknisesti tai taloudellisesti mahdollista tai kannattavaa. Yhdyskuntajätteiden kaatopaikkasijoitus on loppunut lähes kokonaan.</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Tehdasteollisuudessa syntyneistä jätteistä valtaosa hyödynnetään joko energiana tai materiaalina. </a:t>
          </a:r>
          <a:endParaRPr lang="fi-FI" sz="1100" baseline="0"/>
        </a:p>
        <a:p>
          <a:endParaRPr lang="fi-FI" sz="1100" baseline="0"/>
        </a:p>
        <a:p>
          <a:r>
            <a:rPr lang="fi-FI" sz="1100" baseline="0"/>
            <a:t>Materiaalihyödynnyksen kokonaismäärä ja osuus kaikesta jätteenkäsittelystä väheni edellisvuoteen verrattuna. Energiahyödynnyksen kokonaismäärä pysyi edellisvuoden tasolla.</a:t>
          </a:r>
        </a:p>
        <a:p>
          <a:endParaRPr lang="fi-FI" sz="110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547686</xdr:colOff>
      <xdr:row>12</xdr:row>
      <xdr:rowOff>123826</xdr:rowOff>
    </xdr:from>
    <xdr:to>
      <xdr:col>22</xdr:col>
      <xdr:colOff>495300</xdr:colOff>
      <xdr:row>36</xdr:row>
      <xdr:rowOff>19050</xdr:rowOff>
    </xdr:to>
    <xdr:graphicFrame macro="">
      <xdr:nvGraphicFramePr>
        <xdr:cNvPr id="3" name="Kaavio 2">
          <a:extLst>
            <a:ext uri="{FF2B5EF4-FFF2-40B4-BE49-F238E27FC236}">
              <a16:creationId xmlns:a16="http://schemas.microsoft.com/office/drawing/2014/main" id="{95210781-095F-F53D-CA95-0BBFE81126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18</xdr:col>
      <xdr:colOff>137106</xdr:colOff>
      <xdr:row>4</xdr:row>
      <xdr:rowOff>45484</xdr:rowOff>
    </xdr:from>
    <xdr:ext cx="3329994" cy="1611865"/>
    <xdr:sp macro="" textlink="">
      <xdr:nvSpPr>
        <xdr:cNvPr id="4" name="Tekstiruutu 3">
          <a:extLst>
            <a:ext uri="{FF2B5EF4-FFF2-40B4-BE49-F238E27FC236}">
              <a16:creationId xmlns:a16="http://schemas.microsoft.com/office/drawing/2014/main" id="{9E24E649-8458-19FD-3B1E-13FF5FA214DA}"/>
            </a:ext>
          </a:extLst>
        </xdr:cNvPr>
        <xdr:cNvSpPr txBox="1"/>
      </xdr:nvSpPr>
      <xdr:spPr>
        <a:xfrm flipH="1" flipV="1">
          <a:off x="10738431" y="693184"/>
          <a:ext cx="3329994" cy="1611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i-FI" sz="1100"/>
        </a:p>
      </xdr:txBody>
    </xdr:sp>
    <xdr:clientData/>
  </xdr:oneCellAnchor>
  <xdr:twoCellAnchor>
    <xdr:from>
      <xdr:col>10</xdr:col>
      <xdr:colOff>333374</xdr:colOff>
      <xdr:row>1</xdr:row>
      <xdr:rowOff>180976</xdr:rowOff>
    </xdr:from>
    <xdr:to>
      <xdr:col>20</xdr:col>
      <xdr:colOff>66675</xdr:colOff>
      <xdr:row>11</xdr:row>
      <xdr:rowOff>38100</xdr:rowOff>
    </xdr:to>
    <xdr:sp macro="" textlink="">
      <xdr:nvSpPr>
        <xdr:cNvPr id="5" name="Tekstiruutu 4">
          <a:extLst>
            <a:ext uri="{FF2B5EF4-FFF2-40B4-BE49-F238E27FC236}">
              <a16:creationId xmlns:a16="http://schemas.microsoft.com/office/drawing/2014/main" id="{B6AA33B6-C109-E111-2598-E9C7DF732746}"/>
            </a:ext>
          </a:extLst>
        </xdr:cNvPr>
        <xdr:cNvSpPr txBox="1"/>
      </xdr:nvSpPr>
      <xdr:spPr>
        <a:xfrm>
          <a:off x="9820274" y="438151"/>
          <a:ext cx="5829301" cy="2533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Vuonna</a:t>
          </a:r>
          <a:r>
            <a:rPr lang="fi-FI" sz="1100" baseline="0"/>
            <a:t> 2023 v</a:t>
          </a:r>
          <a:r>
            <a:rPr lang="fi-FI" sz="1100"/>
            <a:t>aarallisten jätteiden kokonaismäärä laski noin 16 prosenttia edellisvuodesta.</a:t>
          </a:r>
          <a:r>
            <a:rPr lang="fi-FI" sz="1100" baseline="0"/>
            <a:t> Huomattava osa kaivannaistoiminnan ja kaivosmineraalien jalostamisen jätteistä luokitellaan nykyään vaarallisiksi jätteiksi. Tämä nostaa vaarallisten jätteiden osuuden korkeaksi aiempaan verrattuna.</a:t>
          </a:r>
        </a:p>
        <a:p>
          <a:endParaRPr lang="fi-FI" sz="1100" baseline="0"/>
        </a:p>
        <a:p>
          <a:r>
            <a:rPr lang="fi-FI" sz="1100" baseline="0"/>
            <a:t>Mineraalien kaivun osuus vaarallisten jätteiden synnystä oli 93 prosenttia. </a:t>
          </a:r>
        </a:p>
        <a:p>
          <a:endParaRPr lang="fi-FI" sz="1100" baseline="0"/>
        </a:p>
        <a:p>
          <a:r>
            <a:rPr lang="fi-FI" sz="1100" baseline="0"/>
            <a:t>Seuraavaksi eniten, 1,2 miljoonaa tonnia, vaarallisia jätteitä syntyi teollisuudessa. Määrä kasvoi hieman edellisvuodesta. Teollisuuden aloista selvästi eniten vaarallista jätettä syntyy metallien jalostuksessa ja metallituotteiden valmistuksessa. </a:t>
          </a:r>
        </a:p>
        <a:p>
          <a:endParaRPr lang="fi-FI" sz="1100" baseline="0"/>
        </a:p>
        <a:p>
          <a:r>
            <a:rPr lang="fi-FI" sz="1100" baseline="0"/>
            <a:t>Vaarallisia jätteitä, kuten elektroniikkaa, lääkejätteitä ja jäteöljyä kertyy myös pieniä määriä kotitalouksissa ja palvelualoilla. Vuonna 2023 niiden osuus kaikista vaarallisista jätteistä oli 0,3 prosenttia.</a:t>
          </a:r>
          <a:endParaRPr lang="fi-FI" sz="1100"/>
        </a:p>
      </xdr:txBody>
    </xdr:sp>
    <xdr:clientData/>
  </xdr:twoCellAnchor>
  <xdr:twoCellAnchor>
    <xdr:from>
      <xdr:col>0</xdr:col>
      <xdr:colOff>114299</xdr:colOff>
      <xdr:row>28</xdr:row>
      <xdr:rowOff>76199</xdr:rowOff>
    </xdr:from>
    <xdr:to>
      <xdr:col>8</xdr:col>
      <xdr:colOff>180974</xdr:colOff>
      <xdr:row>49</xdr:row>
      <xdr:rowOff>66674</xdr:rowOff>
    </xdr:to>
    <xdr:graphicFrame macro="">
      <xdr:nvGraphicFramePr>
        <xdr:cNvPr id="2" name="Kaavio 1">
          <a:extLst>
            <a:ext uri="{FF2B5EF4-FFF2-40B4-BE49-F238E27FC236}">
              <a16:creationId xmlns:a16="http://schemas.microsoft.com/office/drawing/2014/main" id="{14C28291-9F66-4808-B0AE-07A527A11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390524</xdr:colOff>
      <xdr:row>0</xdr:row>
      <xdr:rowOff>142875</xdr:rowOff>
    </xdr:from>
    <xdr:to>
      <xdr:col>15</xdr:col>
      <xdr:colOff>276225</xdr:colOff>
      <xdr:row>12</xdr:row>
      <xdr:rowOff>66675</xdr:rowOff>
    </xdr:to>
    <xdr:sp macro="" textlink="">
      <xdr:nvSpPr>
        <xdr:cNvPr id="3" name="Tekstiruutu 2">
          <a:extLst>
            <a:ext uri="{FF2B5EF4-FFF2-40B4-BE49-F238E27FC236}">
              <a16:creationId xmlns:a16="http://schemas.microsoft.com/office/drawing/2014/main" id="{8E426183-5066-9A4F-88C4-878D05B87D4D}"/>
            </a:ext>
          </a:extLst>
        </xdr:cNvPr>
        <xdr:cNvSpPr txBox="1"/>
      </xdr:nvSpPr>
      <xdr:spPr>
        <a:xfrm>
          <a:off x="6372224" y="142875"/>
          <a:ext cx="5467351" cy="247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Vaarallisten jätteiden</a:t>
          </a:r>
          <a:r>
            <a:rPr lang="fi-FI" sz="1100" baseline="0"/>
            <a:t> käsittelymäärät laskivat noin 24 miljoonaan tonniin vuonna 2023. Valtaosa vaarallisesta jätteestä käsitellään sijoittamalla vaarallisen jätteen kaatopaikoille. Huomattava osa kaivannaistoiminnan ja kaivosmineraalien jalostamisen jätteistä luokitellaan nykyään vaarallisiksi jätteiksi, mikä nostaa vaarallisten jätteiden määrää verrattuna muutamaa vuotta vanhempiin tilastoihin.</a:t>
          </a:r>
        </a:p>
        <a:p>
          <a:br>
            <a:rPr lang="fi-FI" sz="1100" baseline="0"/>
          </a:br>
          <a:r>
            <a:rPr lang="fi-FI" sz="1100" baseline="0"/>
            <a:t>Vaarallisten jätteiden hyödyntäminen materiaalina tai energiana on vähäistä, ja niiden osuus väheni edellisvuodesta ollen vain 1 prosenttia vaarallisten jätteiden kokonaiskäsittelymäärästä.</a:t>
          </a:r>
        </a:p>
        <a:p>
          <a:endParaRPr lang="fi-FI" sz="1100" baseline="0"/>
        </a:p>
        <a:p>
          <a:r>
            <a:rPr lang="fi-FI" sz="1100" baseline="0"/>
            <a:t>Suomessa vaarallista jätettä poltetaan vaarallisen jätteen polttoon luvitetuissa jätevoimaloissa. Osaa vaaralliseksi luokitelluista jätteistä, kuten kyllästettyä puuta tai öljyjätettä, voidaan polttaa muissakin polttolaitoksissa, mikäli ympäristölupa sen sallii. </a:t>
          </a:r>
          <a:endParaRPr lang="fi-FI" sz="1100"/>
        </a:p>
      </xdr:txBody>
    </xdr:sp>
    <xdr:clientData/>
  </xdr:twoCellAnchor>
  <xdr:twoCellAnchor>
    <xdr:from>
      <xdr:col>6</xdr:col>
      <xdr:colOff>103185</xdr:colOff>
      <xdr:row>13</xdr:row>
      <xdr:rowOff>95251</xdr:rowOff>
    </xdr:from>
    <xdr:to>
      <xdr:col>16</xdr:col>
      <xdr:colOff>323849</xdr:colOff>
      <xdr:row>39</xdr:row>
      <xdr:rowOff>101600</xdr:rowOff>
    </xdr:to>
    <xdr:graphicFrame macro="">
      <xdr:nvGraphicFramePr>
        <xdr:cNvPr id="4" name="Kaavio 3">
          <a:extLst>
            <a:ext uri="{FF2B5EF4-FFF2-40B4-BE49-F238E27FC236}">
              <a16:creationId xmlns:a16="http://schemas.microsoft.com/office/drawing/2014/main" id="{AE6D388B-9E2E-6689-3832-EDFF785A70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352425</xdr:colOff>
      <xdr:row>28</xdr:row>
      <xdr:rowOff>9525</xdr:rowOff>
    </xdr:from>
    <xdr:to>
      <xdr:col>5</xdr:col>
      <xdr:colOff>514350</xdr:colOff>
      <xdr:row>45</xdr:row>
      <xdr:rowOff>133350</xdr:rowOff>
    </xdr:to>
    <xdr:graphicFrame macro="">
      <xdr:nvGraphicFramePr>
        <xdr:cNvPr id="2" name="Kaavio 1">
          <a:extLst>
            <a:ext uri="{FF2B5EF4-FFF2-40B4-BE49-F238E27FC236}">
              <a16:creationId xmlns:a16="http://schemas.microsoft.com/office/drawing/2014/main" id="{8F67AFC5-36F0-407F-BED7-9AE6853CB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271461</xdr:colOff>
      <xdr:row>0</xdr:row>
      <xdr:rowOff>142875</xdr:rowOff>
    </xdr:from>
    <xdr:to>
      <xdr:col>27</xdr:col>
      <xdr:colOff>571500</xdr:colOff>
      <xdr:row>15</xdr:row>
      <xdr:rowOff>85725</xdr:rowOff>
    </xdr:to>
    <xdr:graphicFrame macro="">
      <xdr:nvGraphicFramePr>
        <xdr:cNvPr id="4" name="Kaavio 3">
          <a:extLst>
            <a:ext uri="{FF2B5EF4-FFF2-40B4-BE49-F238E27FC236}">
              <a16:creationId xmlns:a16="http://schemas.microsoft.com/office/drawing/2014/main" id="{7AF3469B-57AE-15CB-27FC-5D66D9E2FF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795336</xdr:colOff>
      <xdr:row>19</xdr:row>
      <xdr:rowOff>185736</xdr:rowOff>
    </xdr:from>
    <xdr:to>
      <xdr:col>18</xdr:col>
      <xdr:colOff>9525</xdr:colOff>
      <xdr:row>46</xdr:row>
      <xdr:rowOff>152400</xdr:rowOff>
    </xdr:to>
    <xdr:graphicFrame macro="">
      <xdr:nvGraphicFramePr>
        <xdr:cNvPr id="5" name="Kaavio 4">
          <a:extLst>
            <a:ext uri="{FF2B5EF4-FFF2-40B4-BE49-F238E27FC236}">
              <a16:creationId xmlns:a16="http://schemas.microsoft.com/office/drawing/2014/main" id="{4DF3D209-6888-BBAC-86A1-826D2AA32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38101</xdr:colOff>
      <xdr:row>27</xdr:row>
      <xdr:rowOff>114300</xdr:rowOff>
    </xdr:from>
    <xdr:to>
      <xdr:col>6</xdr:col>
      <xdr:colOff>600075</xdr:colOff>
      <xdr:row>45</xdr:row>
      <xdr:rowOff>142875</xdr:rowOff>
    </xdr:to>
    <xdr:sp macro="" textlink="">
      <xdr:nvSpPr>
        <xdr:cNvPr id="6" name="Tekstiruutu 5">
          <a:extLst>
            <a:ext uri="{FF2B5EF4-FFF2-40B4-BE49-F238E27FC236}">
              <a16:creationId xmlns:a16="http://schemas.microsoft.com/office/drawing/2014/main" id="{F8718A39-041E-D606-F0FF-24D3DCD0917C}"/>
            </a:ext>
          </a:extLst>
        </xdr:cNvPr>
        <xdr:cNvSpPr txBox="1"/>
      </xdr:nvSpPr>
      <xdr:spPr>
        <a:xfrm>
          <a:off x="647701" y="6048375"/>
          <a:ext cx="6181724" cy="3457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Jätesiirtoluvan</a:t>
          </a:r>
          <a:r>
            <a:rPr lang="fi-FI" sz="1100" baseline="0"/>
            <a:t> vaativien (jätteensiirtoasetus, JSA) kansainvälisten jätesiirtojen määrä on tuonnin osalta kasvanut viime vuosina. Vuonna 2024 jätettä tuotiin Suomeen ennätysmäärä, noin 470 tuhatta tonnia. Kasvua edellisvuoteen oli yli 50 prosenttia.</a:t>
          </a:r>
        </a:p>
        <a:p>
          <a:endParaRPr lang="fi-FI" sz="1100" baseline="0"/>
        </a:p>
        <a:p>
          <a:r>
            <a:rPr lang="fi-FI" sz="1100" baseline="0"/>
            <a:t>Huomattavin muutos edellisvuoteen verrattuna oli jäteperäisten polttoaineiden tuonti, joka kasvoi lähes 90 prosenttia. Myös edellisenä vuotena jäteperäisten polttoaineiden tuonti nelinkertaistui. Ainoastaan puujätteen tuonti väheni hieman. </a:t>
          </a:r>
        </a:p>
        <a:p>
          <a:endParaRPr lang="fi-FI" sz="1100" baseline="0"/>
        </a:p>
        <a:p>
          <a:r>
            <a:rPr lang="fi-FI" sz="1100" baseline="0"/>
            <a:t>Jätteen vientimäärät ovat puolestaan laskeneet vuoden 2020 jälkeen, ollen noin 164 tuhatta tonnia vuonna 2024. Kokonaismäärä ei merkittävästi muuttunut edellisvuodesta.</a:t>
          </a:r>
        </a:p>
        <a:p>
          <a:endParaRPr lang="fi-FI" sz="1100" baseline="0"/>
        </a:p>
        <a:p>
          <a:r>
            <a:rPr lang="fi-FI" sz="1100" baseline="0"/>
            <a:t>Eniten Suomesta vietiin metallipitoista jätettä, puujätettä sekä muovijätettä. Näiden määrät ovat vaihdelleet vuosittain, ainoastaan muovijätteen vienti on kasvanut edellisvuosista. Muovijäte oli pääosin pakkausjätettä, jota vietiin Ruotsiin ja Tanskaan hyödynnettäväksi.</a:t>
          </a:r>
        </a:p>
        <a:p>
          <a:endParaRPr lang="fi-FI" sz="1100" baseline="0"/>
        </a:p>
        <a:p>
          <a:r>
            <a:rPr lang="fi-FI" sz="1100" baseline="0"/>
            <a:t>Yhdyskuntajätteen sekä jäteperäisten polttoaineiden vienti on vähentynyt vuodesta 2020 alkaen. Suomessa ei aiemmin ollut riittävästi kapasiteettia jätteiden poltolle. Myös rakennus- ja purkujätteen vienti on vähentynyt merkittävästi. Puujätteen viennin vähenemiseen on vaikuttanut puun ja puujätteen tuonnin loppuminen Venäjältä. </a:t>
          </a:r>
          <a:endParaRPr lang="fi-F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57150</xdr:colOff>
      <xdr:row>1</xdr:row>
      <xdr:rowOff>266700</xdr:rowOff>
    </xdr:from>
    <xdr:to>
      <xdr:col>21</xdr:col>
      <xdr:colOff>28575</xdr:colOff>
      <xdr:row>13</xdr:row>
      <xdr:rowOff>180975</xdr:rowOff>
    </xdr:to>
    <xdr:sp macro="" textlink="">
      <xdr:nvSpPr>
        <xdr:cNvPr id="6" name="Tekstiruutu 5">
          <a:extLst>
            <a:ext uri="{FF2B5EF4-FFF2-40B4-BE49-F238E27FC236}">
              <a16:creationId xmlns:a16="http://schemas.microsoft.com/office/drawing/2014/main" id="{677D6E3A-BF2C-E344-3B3B-5EEEA532A6D2}"/>
            </a:ext>
          </a:extLst>
        </xdr:cNvPr>
        <xdr:cNvSpPr txBox="1"/>
      </xdr:nvSpPr>
      <xdr:spPr>
        <a:xfrm>
          <a:off x="7391400" y="523875"/>
          <a:ext cx="6067425"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Pakkausjätteiden</a:t>
          </a:r>
          <a:r>
            <a:rPr lang="fi-FI" sz="1100" baseline="0"/>
            <a:t> kierrätysasteita seurataan materiaalikohtaisesti. Kierrätysaste lasketaan jakamalla kierrätettyjen pakkausjätteiden määrä markkinoille saatettujen pakkausten määrällä.</a:t>
          </a:r>
        </a:p>
        <a:p>
          <a:endParaRPr lang="fi-FI" sz="1100" baseline="0"/>
        </a:p>
        <a:p>
          <a:r>
            <a:rPr lang="fi-FI" sz="1100" baseline="0"/>
            <a:t>Korkein kierrätysaste on paperi-, pahvi- ja kartonkipakkauksilla, joiden kierrätysaste vuonna 2023 oli 96 prosenttia. Kierrätysaste laski hieman edellisvuosista. Lasipakkausten kierrätysaste oli 92 prosenttia, ja metallipakkausten kierrätysaste 80 prosenttia. Muovipakkausten kierrätysaste laski hieman ollen 31 prosenttia. Puupakkausten kierrätysaste kasvoi 23 prosenttiin.</a:t>
          </a:r>
        </a:p>
        <a:p>
          <a:endParaRPr lang="fi-FI" sz="1100" baseline="0"/>
        </a:p>
        <a:p>
          <a:r>
            <a:rPr lang="fi-FI" sz="1100" baseline="0"/>
            <a:t>EU:n kierrätystavoitteet vuosille 2025 ja 2030 asettavat haasteita erityisesti muovi- ja puupakkausten kierrättämiseen. Vuonna 2025 muovipakkauksista pitäisi kierrättää 50 ja vuonna 2030 jo 55 prosenttia. Vastaavasti puupakkauksista tulisi kierrättää 25 ja 30 prosenttia. Muiden pakkausten osalta kierrätystavoitteet on saavutettu.</a:t>
          </a:r>
        </a:p>
        <a:p>
          <a:endParaRPr lang="fi-FI" sz="1100" baseline="0"/>
        </a:p>
        <a:p>
          <a:endParaRPr lang="fi-FI" sz="1100"/>
        </a:p>
      </xdr:txBody>
    </xdr:sp>
    <xdr:clientData/>
  </xdr:twoCellAnchor>
  <xdr:twoCellAnchor>
    <xdr:from>
      <xdr:col>4</xdr:col>
      <xdr:colOff>266699</xdr:colOff>
      <xdr:row>18</xdr:row>
      <xdr:rowOff>90486</xdr:rowOff>
    </xdr:from>
    <xdr:to>
      <xdr:col>17</xdr:col>
      <xdr:colOff>400050</xdr:colOff>
      <xdr:row>41</xdr:row>
      <xdr:rowOff>152400</xdr:rowOff>
    </xdr:to>
    <xdr:graphicFrame macro="">
      <xdr:nvGraphicFramePr>
        <xdr:cNvPr id="3" name="Kaavio 2">
          <a:extLst>
            <a:ext uri="{FF2B5EF4-FFF2-40B4-BE49-F238E27FC236}">
              <a16:creationId xmlns:a16="http://schemas.microsoft.com/office/drawing/2014/main" id="{875B89AE-9ED4-AD57-6047-6262C57CEF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566736</xdr:colOff>
      <xdr:row>2</xdr:row>
      <xdr:rowOff>90486</xdr:rowOff>
    </xdr:from>
    <xdr:to>
      <xdr:col>26</xdr:col>
      <xdr:colOff>0</xdr:colOff>
      <xdr:row>27</xdr:row>
      <xdr:rowOff>76200</xdr:rowOff>
    </xdr:to>
    <xdr:graphicFrame macro="">
      <xdr:nvGraphicFramePr>
        <xdr:cNvPr id="3" name="Kaavio 2">
          <a:extLst>
            <a:ext uri="{FF2B5EF4-FFF2-40B4-BE49-F238E27FC236}">
              <a16:creationId xmlns:a16="http://schemas.microsoft.com/office/drawing/2014/main" id="{10B2BC09-4477-A657-F1C2-3543198E2D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419099</xdr:colOff>
      <xdr:row>2</xdr:row>
      <xdr:rowOff>123826</xdr:rowOff>
    </xdr:from>
    <xdr:to>
      <xdr:col>10</xdr:col>
      <xdr:colOff>523875</xdr:colOff>
      <xdr:row>16</xdr:row>
      <xdr:rowOff>66676</xdr:rowOff>
    </xdr:to>
    <xdr:sp macro="" textlink="">
      <xdr:nvSpPr>
        <xdr:cNvPr id="4" name="Tekstiruutu 3">
          <a:extLst>
            <a:ext uri="{FF2B5EF4-FFF2-40B4-BE49-F238E27FC236}">
              <a16:creationId xmlns:a16="http://schemas.microsoft.com/office/drawing/2014/main" id="{91CB1D5A-13E8-0E22-BE96-2F1D1BA0FD87}"/>
            </a:ext>
          </a:extLst>
        </xdr:cNvPr>
        <xdr:cNvSpPr txBox="1"/>
      </xdr:nvSpPr>
      <xdr:spPr>
        <a:xfrm>
          <a:off x="2247899" y="581026"/>
          <a:ext cx="4371976" cy="260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Sekajätteiden kuljetusmaksujen hintakehitys</a:t>
          </a:r>
          <a:r>
            <a:rPr lang="fi-FI" sz="1100" baseline="0"/>
            <a:t> vuosina 2010-2025 on ollut nouseva. Kehitys on ollut samansuuntainen sekä Suomessa että EU:ssa keskimäärin. Viime vuosina hintojen kasvu on ollut Suomessa EU-keskiarvoa voimakkaampaa.</a:t>
          </a:r>
        </a:p>
        <a:p>
          <a:endParaRPr lang="fi-FI" sz="1100" baseline="0"/>
        </a:p>
        <a:p>
          <a:r>
            <a:rPr lang="fi-FI" sz="1100" baseline="0"/>
            <a:t>Hintatiedot Suomen osalta kerätään edustavimmista kaupungeista ja niissä edustavimmista toimitsijoista. Näitä voivat olla paikallisesti edustavuuden mukaan joko kaupungin itse tuottama palvelu, sen kilpailuttama toimitsija tai yksityinen yritys.</a:t>
          </a:r>
        </a:p>
        <a:p>
          <a:r>
            <a:rPr lang="fi-FI" sz="1100" baseline="0"/>
            <a:t> </a:t>
          </a:r>
        </a:p>
        <a:p>
          <a:r>
            <a:rPr lang="fi-FI" sz="1100" b="0" i="0">
              <a:solidFill>
                <a:schemeClr val="dk1"/>
              </a:solidFill>
              <a:effectLst/>
              <a:latin typeface="+mn-lt"/>
              <a:ea typeface="+mn-ea"/>
              <a:cs typeface="+mn-cs"/>
            </a:rPr>
            <a:t>Kansallinen kuluttajahintaindeksi kuvaa kotitalouksien Suomessa ostamien tavaroiden ja palveluiden hintakehitystä.</a:t>
          </a:r>
          <a:r>
            <a:rPr lang="fi-FI" sz="1100" b="0" i="0" baseline="0">
              <a:solidFill>
                <a:schemeClr val="dk1"/>
              </a:solidFill>
              <a:effectLst/>
              <a:latin typeface="+mn-lt"/>
              <a:ea typeface="+mn-ea"/>
              <a:cs typeface="+mn-cs"/>
            </a:rPr>
            <a:t> </a:t>
          </a:r>
          <a:r>
            <a:rPr lang="fi-FI" sz="1100" b="0" i="0">
              <a:solidFill>
                <a:schemeClr val="dk1"/>
              </a:solidFill>
              <a:effectLst/>
              <a:latin typeface="+mn-lt"/>
              <a:ea typeface="+mn-ea"/>
              <a:cs typeface="+mn-cs"/>
            </a:rPr>
            <a:t>Yhdenmukaistettua kuluttajahintaindeksiä</a:t>
          </a:r>
          <a:r>
            <a:rPr lang="fi-FI" sz="1100" b="0" i="0" baseline="0">
              <a:solidFill>
                <a:schemeClr val="dk1"/>
              </a:solidFill>
              <a:effectLst/>
              <a:latin typeface="+mn-lt"/>
              <a:ea typeface="+mn-ea"/>
              <a:cs typeface="+mn-cs"/>
            </a:rPr>
            <a:t> käytetään inflaation vertailuun EU-maiden välillä. </a:t>
          </a:r>
          <a:endParaRPr lang="fi-FI"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530226</xdr:colOff>
      <xdr:row>22</xdr:row>
      <xdr:rowOff>182561</xdr:rowOff>
    </xdr:from>
    <xdr:to>
      <xdr:col>12</xdr:col>
      <xdr:colOff>53975</xdr:colOff>
      <xdr:row>41</xdr:row>
      <xdr:rowOff>57150</xdr:rowOff>
    </xdr:to>
    <xdr:graphicFrame macro="">
      <xdr:nvGraphicFramePr>
        <xdr:cNvPr id="3" name="Kaavio 2">
          <a:extLst>
            <a:ext uri="{FF2B5EF4-FFF2-40B4-BE49-F238E27FC236}">
              <a16:creationId xmlns:a16="http://schemas.microsoft.com/office/drawing/2014/main" id="{1CA63FE4-4BBA-1535-2EAE-6A2D90816A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139699</xdr:colOff>
      <xdr:row>1</xdr:row>
      <xdr:rowOff>177800</xdr:rowOff>
    </xdr:from>
    <xdr:to>
      <xdr:col>16</xdr:col>
      <xdr:colOff>209551</xdr:colOff>
      <xdr:row>19</xdr:row>
      <xdr:rowOff>47625</xdr:rowOff>
    </xdr:to>
    <xdr:sp macro="" textlink="">
      <xdr:nvSpPr>
        <xdr:cNvPr id="4" name="Tekstiruutu 3">
          <a:extLst>
            <a:ext uri="{FF2B5EF4-FFF2-40B4-BE49-F238E27FC236}">
              <a16:creationId xmlns:a16="http://schemas.microsoft.com/office/drawing/2014/main" id="{EB6A8906-9C3F-55A3-89FE-5D23B0CDEAAF}"/>
            </a:ext>
          </a:extLst>
        </xdr:cNvPr>
        <xdr:cNvSpPr txBox="1"/>
      </xdr:nvSpPr>
      <xdr:spPr>
        <a:xfrm>
          <a:off x="4178299" y="434975"/>
          <a:ext cx="6775452" cy="33083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Vuosina 2012-2024 jäte- ja ympäristöhuollon toimialan arvonlisäys on vaihdellut</a:t>
          </a:r>
          <a:r>
            <a:rPr lang="fi-FI" sz="1100" baseline="0"/>
            <a:t> ja viime vuosina se on ollut kasvussa.</a:t>
          </a:r>
          <a:r>
            <a:rPr lang="fi-FI" sz="1100"/>
            <a:t> </a:t>
          </a:r>
          <a:r>
            <a:rPr lang="fi-FI" sz="1100" baseline="0"/>
            <a:t>Vuonna 2024 arvonlisäys kasvoi 957 miljoonaan euroon, mikä oli noin 11 % enemmän kuin edellisvuonna. Kaikkien ympärstöliiketoiminnan toimialojen yhteenlaskettu arvonlisäys laski edellisvuodesta 5 %, ja oli 17,4 miljardia euroa.</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Jätehuollon</a:t>
          </a:r>
          <a:r>
            <a:rPr lang="fi-FI" sz="1100" baseline="0">
              <a:solidFill>
                <a:schemeClr val="dk1"/>
              </a:solidFill>
              <a:effectLst/>
              <a:latin typeface="+mn-lt"/>
              <a:ea typeface="+mn-ea"/>
              <a:cs typeface="+mn-cs"/>
            </a:rPr>
            <a:t> ja kierrätyksen toimialaluokka kattaa jätteiden keruun, materiaalien kierrätyksen sekä jätteiden käsittelyn ja loppusijoituksen.</a:t>
          </a:r>
          <a:endParaRPr lang="fi-FI">
            <a:effectLst/>
          </a:endParaRPr>
        </a:p>
        <a:p>
          <a:r>
            <a:rPr lang="fi-FI" sz="1100" baseline="0"/>
            <a:t> </a:t>
          </a:r>
        </a:p>
        <a:p>
          <a:r>
            <a:rPr lang="fi-FI" sz="1100" baseline="0"/>
            <a:t>Tiedot ovat peräisin Tilastokeskuksen tuottamasta ympäristöliiketoimintatilastosta, joka kuvaa Suomessa harjoitettua ympäristöön liittyvää liiketoimintaa. Ympäristöliiketoiminnalla tarkoitetaan tuotantoa, joka estää ympäristön pilaantumista tai säästää luonnonvaroja. Tuotanto voi olla tuotteiden, palveluiden tai teknologian tuottamista.</a:t>
          </a:r>
        </a:p>
        <a:p>
          <a:endParaRPr lang="fi-FI" sz="1100" baseline="0"/>
        </a:p>
        <a:p>
          <a:r>
            <a:rPr lang="fi-FI" sz="1100" baseline="0"/>
            <a:t>Arvonlisäys tarkoittaa tuotantoon osallistuvan yksikön synnyttämää arvoa. Se lasketaan markkinatuotannossa vähentämällä yksikön tuotoksesta tuotannossa käytetyt välituotteet (tavarat ja palvelut) ja markkinattomassa tuotannossa laskemalla yhteen palkansaajakorvaukset, kiinteän pääoman kuluminen ja mahdolliset tuotannon ja tuonnin verot.</a:t>
          </a:r>
        </a:p>
        <a:p>
          <a:endParaRPr lang="fi-FI" sz="1100" baseline="0"/>
        </a:p>
        <a:p>
          <a:endParaRPr lang="fi-FI"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stat.fi/tilasto/yl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stat.fi/tilasto/jat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stat.fi/tilasto/jate"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bin"/><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bin"/><Relationship Id="rId1" Type="http://schemas.openxmlformats.org/officeDocument/2006/relationships/hyperlink" Target="https://www.ymparisto.fi/fi/luvat-ja-velvoitteet/jatteiden-kansainvaliset-siirrot/vienti-ja-tuontimaara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ely-keskus.fi/web/tuottajavastuu/kierr%C3%A4tystavoitteet-ja-tulokset-pakkaukse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ec.europa.eu/eurostat/databrowser/view/PRC_HICP_AIND__custom_10850348/default/table?lang=en"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bin"/><Relationship Id="rId1" Type="http://schemas.openxmlformats.org/officeDocument/2006/relationships/hyperlink" Target="https://stat.fi/tilasto/y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B33A-6ACB-4DCE-A34C-9D6BA1D2A80F}">
  <dimension ref="A1"/>
  <sheetViews>
    <sheetView workbookViewId="0">
      <selection activeCell="H11" sqref="H11"/>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E861-CF44-4486-BB3B-0048AAC6FC13}">
  <dimension ref="A1:AA25"/>
  <sheetViews>
    <sheetView topLeftCell="A9" workbookViewId="0">
      <selection activeCell="V9" sqref="V9"/>
    </sheetView>
  </sheetViews>
  <sheetFormatPr defaultRowHeight="15" x14ac:dyDescent="0.25"/>
  <cols>
    <col min="1" max="1" width="11" customWidth="1"/>
    <col min="2" max="2" width="15.85546875" customWidth="1"/>
  </cols>
  <sheetData>
    <row r="1" spans="1:27" ht="20.25" thickBot="1" x14ac:dyDescent="0.35">
      <c r="A1" s="2" t="s">
        <v>76</v>
      </c>
      <c r="B1" s="2"/>
      <c r="C1" s="2"/>
      <c r="D1" s="2"/>
      <c r="E1" s="2"/>
      <c r="F1" s="2"/>
      <c r="G1" s="2"/>
      <c r="H1" s="2"/>
      <c r="I1" s="2"/>
      <c r="J1" s="2"/>
      <c r="K1" s="2"/>
      <c r="L1" s="2"/>
      <c r="M1" s="2"/>
      <c r="N1" s="2"/>
      <c r="O1" s="2"/>
      <c r="P1" s="2"/>
      <c r="Q1" s="2"/>
      <c r="R1" s="2"/>
      <c r="S1" s="2"/>
      <c r="T1" s="2"/>
      <c r="U1" s="2"/>
      <c r="V1" s="2"/>
    </row>
    <row r="2" spans="1:27" ht="15.75" thickTop="1" x14ac:dyDescent="0.25">
      <c r="A2" s="16" t="s">
        <v>42</v>
      </c>
      <c r="B2" s="16" t="s">
        <v>1</v>
      </c>
    </row>
    <row r="3" spans="1:27" x14ac:dyDescent="0.25">
      <c r="A3" s="16">
        <v>2012</v>
      </c>
      <c r="B3" s="36">
        <v>6620</v>
      </c>
    </row>
    <row r="4" spans="1:27" x14ac:dyDescent="0.25">
      <c r="A4" s="16">
        <v>2013</v>
      </c>
      <c r="B4" s="36">
        <v>6799</v>
      </c>
    </row>
    <row r="5" spans="1:27" x14ac:dyDescent="0.25">
      <c r="A5" s="16">
        <v>2014</v>
      </c>
      <c r="B5" s="36">
        <v>7040</v>
      </c>
      <c r="O5" s="35"/>
      <c r="P5" s="35"/>
      <c r="Q5" s="35"/>
      <c r="R5" s="35"/>
      <c r="S5" s="35"/>
      <c r="T5" s="35"/>
      <c r="U5" s="35"/>
      <c r="V5" s="35"/>
      <c r="W5" s="35"/>
      <c r="X5" s="35"/>
      <c r="Y5" s="35"/>
      <c r="Z5" s="35"/>
      <c r="AA5" s="35"/>
    </row>
    <row r="6" spans="1:27" x14ac:dyDescent="0.25">
      <c r="A6" s="16">
        <v>2015</v>
      </c>
      <c r="B6" s="36">
        <v>7716</v>
      </c>
      <c r="P6" s="35"/>
      <c r="Q6" s="35"/>
    </row>
    <row r="7" spans="1:27" x14ac:dyDescent="0.25">
      <c r="A7" s="16">
        <v>2016</v>
      </c>
      <c r="B7" s="36">
        <v>7842</v>
      </c>
      <c r="M7" s="35"/>
      <c r="P7" s="35"/>
    </row>
    <row r="8" spans="1:27" x14ac:dyDescent="0.25">
      <c r="A8" s="16">
        <v>2017</v>
      </c>
      <c r="B8" s="36">
        <v>7229</v>
      </c>
      <c r="M8" s="19"/>
      <c r="P8" s="19"/>
    </row>
    <row r="9" spans="1:27" x14ac:dyDescent="0.25">
      <c r="A9" s="16">
        <v>2018</v>
      </c>
      <c r="B9" s="36">
        <v>7741</v>
      </c>
      <c r="P9" s="35"/>
    </row>
    <row r="10" spans="1:27" x14ac:dyDescent="0.25">
      <c r="A10" s="16">
        <v>2019</v>
      </c>
      <c r="B10" s="36">
        <v>7908</v>
      </c>
      <c r="P10" s="35"/>
    </row>
    <row r="11" spans="1:27" x14ac:dyDescent="0.25">
      <c r="A11" s="16">
        <v>2020</v>
      </c>
      <c r="B11" s="36">
        <v>7202</v>
      </c>
      <c r="P11" s="35"/>
    </row>
    <row r="12" spans="1:27" x14ac:dyDescent="0.25">
      <c r="A12" s="16">
        <v>2021</v>
      </c>
      <c r="B12" s="36">
        <v>7105</v>
      </c>
      <c r="P12" s="35"/>
    </row>
    <row r="13" spans="1:27" x14ac:dyDescent="0.25">
      <c r="A13" s="16">
        <v>2022</v>
      </c>
      <c r="B13" s="36">
        <v>8291</v>
      </c>
      <c r="P13" s="35"/>
    </row>
    <row r="14" spans="1:27" x14ac:dyDescent="0.25">
      <c r="A14" s="16">
        <v>2023</v>
      </c>
      <c r="B14" s="36">
        <v>8746</v>
      </c>
      <c r="C14" t="s">
        <v>73</v>
      </c>
      <c r="P14" s="35"/>
    </row>
    <row r="15" spans="1:27" x14ac:dyDescent="0.25">
      <c r="A15" s="16">
        <v>2024</v>
      </c>
      <c r="B15" s="36">
        <v>9043</v>
      </c>
      <c r="C15" s="34" t="s">
        <v>74</v>
      </c>
      <c r="P15" s="35"/>
    </row>
    <row r="16" spans="1:27" x14ac:dyDescent="0.25">
      <c r="P16" s="35"/>
    </row>
    <row r="17" spans="1:16" x14ac:dyDescent="0.25">
      <c r="P17" s="35"/>
    </row>
    <row r="18" spans="1:16" x14ac:dyDescent="0.25">
      <c r="A18" s="3" t="s">
        <v>44</v>
      </c>
      <c r="B18" s="3"/>
      <c r="C18" s="3"/>
      <c r="D18" s="3"/>
      <c r="E18" s="3"/>
      <c r="F18" s="3"/>
      <c r="G18" s="3"/>
      <c r="H18" s="3"/>
      <c r="P18" s="35"/>
    </row>
    <row r="19" spans="1:16" x14ac:dyDescent="0.25">
      <c r="A19" s="3"/>
      <c r="B19" s="3"/>
      <c r="C19" s="3"/>
      <c r="D19" s="3"/>
      <c r="E19" s="3"/>
      <c r="F19" s="3"/>
      <c r="G19" s="3"/>
      <c r="H19" s="3"/>
      <c r="P19" s="35"/>
    </row>
    <row r="20" spans="1:16" x14ac:dyDescent="0.25">
      <c r="A20" s="3" t="s">
        <v>3</v>
      </c>
      <c r="B20" s="3"/>
      <c r="C20" s="3"/>
      <c r="D20" s="3"/>
      <c r="E20" s="3"/>
      <c r="F20" s="3"/>
      <c r="G20" s="3"/>
      <c r="H20" s="3"/>
      <c r="P20" s="35"/>
    </row>
    <row r="21" spans="1:16" x14ac:dyDescent="0.25">
      <c r="A21" s="3" t="s">
        <v>2</v>
      </c>
      <c r="B21" s="3"/>
      <c r="C21" s="3"/>
      <c r="D21" s="3"/>
      <c r="E21" s="3"/>
      <c r="F21" s="3"/>
      <c r="G21" s="3"/>
      <c r="H21" s="3"/>
      <c r="P21" s="35"/>
    </row>
    <row r="22" spans="1:16" x14ac:dyDescent="0.25">
      <c r="A22" s="3" t="s">
        <v>77</v>
      </c>
      <c r="B22" s="3"/>
      <c r="C22" s="3"/>
      <c r="D22" s="3"/>
      <c r="E22" s="3"/>
      <c r="F22" s="3"/>
      <c r="G22" s="3"/>
      <c r="H22" s="3"/>
    </row>
    <row r="23" spans="1:16" x14ac:dyDescent="0.25">
      <c r="A23" s="3" t="s">
        <v>4</v>
      </c>
      <c r="B23" s="4" t="s">
        <v>43</v>
      </c>
      <c r="C23" s="3"/>
      <c r="D23" s="3"/>
      <c r="E23" s="3"/>
      <c r="F23" s="3"/>
      <c r="G23" s="3"/>
      <c r="H23" s="3"/>
    </row>
    <row r="24" spans="1:16" x14ac:dyDescent="0.25">
      <c r="A24" s="3"/>
      <c r="B24" s="3"/>
      <c r="C24" s="3"/>
      <c r="D24" s="3"/>
      <c r="E24" s="3"/>
      <c r="F24" s="3"/>
      <c r="G24" s="3"/>
      <c r="H24" s="3"/>
    </row>
    <row r="25" spans="1:16" x14ac:dyDescent="0.25">
      <c r="A25" s="1" t="s">
        <v>0</v>
      </c>
    </row>
  </sheetData>
  <hyperlinks>
    <hyperlink ref="B23" r:id="rId1" xr:uid="{1B771B5C-3230-415A-A1C2-22F8933A8B9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6D74-E505-4F5B-AC17-4B27D3B5989D}">
  <dimension ref="A1:K19"/>
  <sheetViews>
    <sheetView topLeftCell="A3" workbookViewId="0">
      <selection activeCell="O28" sqref="O28"/>
    </sheetView>
  </sheetViews>
  <sheetFormatPr defaultRowHeight="15" x14ac:dyDescent="0.25"/>
  <cols>
    <col min="1" max="1" width="13.7109375" customWidth="1"/>
    <col min="2" max="2" width="19.5703125" customWidth="1"/>
    <col min="3" max="3" width="18.42578125" customWidth="1"/>
    <col min="4" max="5" width="19.42578125" customWidth="1"/>
    <col min="6" max="6" width="20" customWidth="1"/>
    <col min="7" max="7" width="19.5703125" customWidth="1"/>
    <col min="8" max="8" width="25.42578125" customWidth="1"/>
    <col min="9" max="9" width="20.85546875" customWidth="1"/>
    <col min="10" max="10" width="18.85546875" customWidth="1"/>
    <col min="11" max="11" width="9.42578125" bestFit="1" customWidth="1"/>
    <col min="12" max="12" width="11.42578125" bestFit="1" customWidth="1"/>
  </cols>
  <sheetData>
    <row r="1" spans="1:11" ht="20.25" thickBot="1" x14ac:dyDescent="0.35">
      <c r="A1" s="2" t="s">
        <v>61</v>
      </c>
      <c r="B1" s="2"/>
      <c r="C1" s="2"/>
      <c r="D1" s="2"/>
      <c r="E1" s="2"/>
      <c r="F1" s="2"/>
      <c r="G1" s="2"/>
      <c r="H1" s="2"/>
      <c r="I1" s="2"/>
      <c r="J1" s="2"/>
    </row>
    <row r="2" spans="1:11" s="6" customFormat="1" ht="60.75" thickTop="1" x14ac:dyDescent="0.25">
      <c r="A2" s="25" t="s">
        <v>42</v>
      </c>
      <c r="B2" s="25" t="s">
        <v>7</v>
      </c>
      <c r="C2" s="25" t="s">
        <v>10</v>
      </c>
      <c r="D2" s="25" t="s">
        <v>6</v>
      </c>
      <c r="E2" s="25" t="s">
        <v>8</v>
      </c>
      <c r="F2" s="25" t="s">
        <v>12</v>
      </c>
      <c r="G2" s="25" t="s">
        <v>11</v>
      </c>
      <c r="H2" s="25" t="s">
        <v>9</v>
      </c>
      <c r="I2" s="25" t="s">
        <v>53</v>
      </c>
      <c r="J2" s="25" t="s">
        <v>13</v>
      </c>
    </row>
    <row r="3" spans="1:11" s="6" customFormat="1" x14ac:dyDescent="0.25">
      <c r="A3" s="16">
        <v>2017</v>
      </c>
      <c r="B3" s="15">
        <v>89007</v>
      </c>
      <c r="C3" s="15">
        <v>14727</v>
      </c>
      <c r="D3" s="15">
        <v>7669</v>
      </c>
      <c r="E3" s="15">
        <v>1152</v>
      </c>
      <c r="F3" s="15">
        <v>2019</v>
      </c>
      <c r="G3" s="15">
        <v>1002</v>
      </c>
      <c r="H3" s="15">
        <v>1525</v>
      </c>
      <c r="I3" s="15">
        <v>234</v>
      </c>
      <c r="J3" s="15">
        <v>117101</v>
      </c>
    </row>
    <row r="4" spans="1:11" x14ac:dyDescent="0.25">
      <c r="A4" s="16">
        <v>2018</v>
      </c>
      <c r="B4" s="15">
        <v>96081</v>
      </c>
      <c r="C4" s="15">
        <v>15715</v>
      </c>
      <c r="D4" s="15">
        <v>8572</v>
      </c>
      <c r="E4" s="15">
        <v>1309</v>
      </c>
      <c r="F4" s="15">
        <v>2038</v>
      </c>
      <c r="G4" s="15">
        <v>1129</v>
      </c>
      <c r="H4" s="15">
        <v>3421</v>
      </c>
      <c r="I4" s="15">
        <v>370</v>
      </c>
      <c r="J4" s="15">
        <v>128265</v>
      </c>
    </row>
    <row r="5" spans="1:11" x14ac:dyDescent="0.25">
      <c r="A5" s="16">
        <v>2019</v>
      </c>
      <c r="B5" s="15">
        <v>86814</v>
      </c>
      <c r="C5" s="15">
        <v>13667</v>
      </c>
      <c r="D5" s="15">
        <v>9050</v>
      </c>
      <c r="E5" s="15">
        <v>1150</v>
      </c>
      <c r="F5" s="15">
        <v>2227</v>
      </c>
      <c r="G5" s="15">
        <v>2033</v>
      </c>
      <c r="H5" s="15">
        <v>1759</v>
      </c>
      <c r="I5" s="15">
        <v>312</v>
      </c>
      <c r="J5" s="15">
        <v>116700</v>
      </c>
    </row>
    <row r="6" spans="1:11" x14ac:dyDescent="0.25">
      <c r="A6" s="16">
        <v>2020</v>
      </c>
      <c r="B6" s="15">
        <v>87245</v>
      </c>
      <c r="C6" s="15">
        <v>13689</v>
      </c>
      <c r="D6" s="15">
        <v>9505</v>
      </c>
      <c r="E6" s="15">
        <v>957</v>
      </c>
      <c r="F6" s="15">
        <v>2413</v>
      </c>
      <c r="G6" s="15">
        <v>1108</v>
      </c>
      <c r="H6" s="15">
        <v>1127</v>
      </c>
      <c r="I6" s="15">
        <v>139</v>
      </c>
      <c r="J6" s="15">
        <v>116046</v>
      </c>
    </row>
    <row r="7" spans="1:11" x14ac:dyDescent="0.25">
      <c r="A7" s="16">
        <v>2021</v>
      </c>
      <c r="B7" s="15">
        <v>93566</v>
      </c>
      <c r="C7" s="15">
        <v>13054</v>
      </c>
      <c r="D7" s="15">
        <v>12566</v>
      </c>
      <c r="E7" s="15">
        <v>927</v>
      </c>
      <c r="F7" s="15">
        <v>2450</v>
      </c>
      <c r="G7" s="15">
        <v>1260</v>
      </c>
      <c r="H7" s="15">
        <v>1017</v>
      </c>
      <c r="I7" s="15">
        <v>139</v>
      </c>
      <c r="J7" s="15">
        <v>124840</v>
      </c>
    </row>
    <row r="8" spans="1:11" x14ac:dyDescent="0.25">
      <c r="A8" s="16">
        <v>2022</v>
      </c>
      <c r="B8" s="30">
        <v>87020</v>
      </c>
      <c r="C8" s="15">
        <v>10675</v>
      </c>
      <c r="D8" s="15">
        <v>10401</v>
      </c>
      <c r="E8" s="15">
        <v>972</v>
      </c>
      <c r="F8" s="15">
        <v>1676</v>
      </c>
      <c r="G8" s="15">
        <v>1331</v>
      </c>
      <c r="H8" s="15">
        <v>1114</v>
      </c>
      <c r="I8" s="15">
        <v>150</v>
      </c>
      <c r="J8" s="15">
        <v>113188</v>
      </c>
    </row>
    <row r="9" spans="1:11" x14ac:dyDescent="0.25">
      <c r="A9" s="16">
        <v>2023</v>
      </c>
      <c r="B9" s="15">
        <v>93119</v>
      </c>
      <c r="C9" s="15">
        <v>12578</v>
      </c>
      <c r="D9" s="15">
        <v>10121</v>
      </c>
      <c r="E9" s="15">
        <v>1779</v>
      </c>
      <c r="F9" s="15">
        <v>1620</v>
      </c>
      <c r="G9" s="15">
        <v>1257</v>
      </c>
      <c r="H9" s="15">
        <v>1094</v>
      </c>
      <c r="I9" s="15">
        <v>149</v>
      </c>
      <c r="J9" s="15">
        <v>121568</v>
      </c>
      <c r="K9" s="32"/>
    </row>
    <row r="10" spans="1:11" x14ac:dyDescent="0.25">
      <c r="F10" s="20"/>
      <c r="K10" s="13"/>
    </row>
    <row r="11" spans="1:11" x14ac:dyDescent="0.25">
      <c r="A11" s="3" t="s">
        <v>3</v>
      </c>
      <c r="B11" s="3"/>
      <c r="C11" s="3"/>
      <c r="D11" s="29"/>
      <c r="E11" s="3"/>
      <c r="F11" s="20"/>
      <c r="J11" s="13"/>
    </row>
    <row r="12" spans="1:11" x14ac:dyDescent="0.25">
      <c r="A12" s="11" t="s">
        <v>40</v>
      </c>
      <c r="B12" s="3"/>
      <c r="C12" s="3"/>
      <c r="D12" s="3"/>
      <c r="E12" s="3"/>
    </row>
    <row r="13" spans="1:11" x14ac:dyDescent="0.25">
      <c r="A13" s="11" t="s">
        <v>72</v>
      </c>
      <c r="B13" s="3"/>
      <c r="C13" s="3"/>
      <c r="D13" s="3"/>
      <c r="E13" s="3"/>
    </row>
    <row r="14" spans="1:11" x14ac:dyDescent="0.25">
      <c r="A14" s="11" t="s">
        <v>4</v>
      </c>
      <c r="B14" s="4" t="s">
        <v>41</v>
      </c>
      <c r="C14" s="3"/>
      <c r="D14" s="3"/>
      <c r="E14" s="3"/>
    </row>
    <row r="15" spans="1:11" x14ac:dyDescent="0.25">
      <c r="A15" s="11"/>
      <c r="B15" s="4"/>
      <c r="C15" s="3"/>
      <c r="D15" s="3"/>
      <c r="E15" s="3"/>
    </row>
    <row r="16" spans="1:11" x14ac:dyDescent="0.25">
      <c r="A16" s="11" t="s">
        <v>63</v>
      </c>
      <c r="B16" s="4"/>
      <c r="C16" s="3"/>
      <c r="D16" s="3"/>
      <c r="E16" s="3"/>
    </row>
    <row r="17" spans="1:5" x14ac:dyDescent="0.25">
      <c r="A17" s="11" t="s">
        <v>58</v>
      </c>
      <c r="B17" s="4" t="s">
        <v>62</v>
      </c>
      <c r="C17" s="3"/>
      <c r="D17" s="3"/>
      <c r="E17" s="3"/>
    </row>
    <row r="18" spans="1:5" x14ac:dyDescent="0.25">
      <c r="A18" s="9"/>
      <c r="B18" s="10"/>
    </row>
    <row r="19" spans="1:5" x14ac:dyDescent="0.25">
      <c r="A19" s="1" t="s">
        <v>0</v>
      </c>
    </row>
  </sheetData>
  <hyperlinks>
    <hyperlink ref="B14" r:id="rId1" xr:uid="{B1F1C787-1399-4E6A-9018-091123327C5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D53E6-4770-4900-99A1-A7EBB5582DEE}">
  <dimension ref="A1:G16"/>
  <sheetViews>
    <sheetView topLeftCell="A5" workbookViewId="0">
      <selection activeCell="L30" sqref="L30"/>
    </sheetView>
  </sheetViews>
  <sheetFormatPr defaultRowHeight="15" x14ac:dyDescent="0.25"/>
  <cols>
    <col min="1" max="1" width="11.42578125" customWidth="1"/>
    <col min="2" max="2" width="18" customWidth="1"/>
    <col min="3" max="3" width="20.42578125" customWidth="1"/>
    <col min="4" max="4" width="17.85546875" customWidth="1"/>
    <col min="5" max="5" width="15.140625" customWidth="1"/>
    <col min="6" max="6" width="11.42578125" bestFit="1" customWidth="1"/>
    <col min="7" max="7" width="8.7109375" customWidth="1"/>
  </cols>
  <sheetData>
    <row r="1" spans="1:7" ht="20.25" thickBot="1" x14ac:dyDescent="0.35">
      <c r="A1" s="2" t="s">
        <v>64</v>
      </c>
      <c r="B1" s="2"/>
      <c r="C1" s="2"/>
      <c r="D1" s="2"/>
      <c r="E1" s="2"/>
      <c r="F1" s="2"/>
    </row>
    <row r="2" spans="1:7" ht="30.75" thickTop="1" x14ac:dyDescent="0.25">
      <c r="A2" s="25" t="s">
        <v>42</v>
      </c>
      <c r="B2" s="25" t="s">
        <v>15</v>
      </c>
      <c r="C2" s="25" t="s">
        <v>37</v>
      </c>
      <c r="D2" s="25" t="s">
        <v>36</v>
      </c>
      <c r="E2" s="25" t="s">
        <v>14</v>
      </c>
      <c r="F2" s="25" t="s">
        <v>13</v>
      </c>
    </row>
    <row r="3" spans="1:7" x14ac:dyDescent="0.25">
      <c r="A3" s="16">
        <v>2017</v>
      </c>
      <c r="B3" s="15">
        <v>103844</v>
      </c>
      <c r="C3" s="15">
        <v>7848</v>
      </c>
      <c r="D3" s="15">
        <v>6195</v>
      </c>
      <c r="E3" s="15">
        <v>62</v>
      </c>
      <c r="F3" s="15">
        <v>117949</v>
      </c>
    </row>
    <row r="4" spans="1:7" x14ac:dyDescent="0.25">
      <c r="A4" s="16">
        <v>2018</v>
      </c>
      <c r="B4" s="15">
        <v>104392</v>
      </c>
      <c r="C4" s="15">
        <v>14506</v>
      </c>
      <c r="D4" s="15">
        <v>6251</v>
      </c>
      <c r="E4" s="15">
        <v>98</v>
      </c>
      <c r="F4" s="15">
        <v>125247</v>
      </c>
    </row>
    <row r="5" spans="1:7" x14ac:dyDescent="0.25">
      <c r="A5" s="16">
        <v>2019</v>
      </c>
      <c r="B5" s="15">
        <v>99321</v>
      </c>
      <c r="C5" s="15">
        <v>8194</v>
      </c>
      <c r="D5" s="15">
        <v>5725</v>
      </c>
      <c r="E5" s="15">
        <v>105</v>
      </c>
      <c r="F5" s="15">
        <v>113345</v>
      </c>
    </row>
    <row r="6" spans="1:7" x14ac:dyDescent="0.25">
      <c r="A6" s="16">
        <v>2020</v>
      </c>
      <c r="B6" s="15">
        <v>94762</v>
      </c>
      <c r="C6" s="15">
        <v>11735</v>
      </c>
      <c r="D6" s="15">
        <v>6231</v>
      </c>
      <c r="E6" s="15">
        <v>138</v>
      </c>
      <c r="F6" s="15">
        <v>112865</v>
      </c>
    </row>
    <row r="7" spans="1:7" x14ac:dyDescent="0.25">
      <c r="A7" s="16">
        <v>2021</v>
      </c>
      <c r="B7" s="15">
        <v>109182</v>
      </c>
      <c r="C7" s="15">
        <v>11176</v>
      </c>
      <c r="D7" s="15">
        <v>6490</v>
      </c>
      <c r="E7" s="15">
        <v>165</v>
      </c>
      <c r="F7" s="15">
        <v>127012</v>
      </c>
    </row>
    <row r="8" spans="1:7" x14ac:dyDescent="0.25">
      <c r="A8" s="16">
        <v>2022</v>
      </c>
      <c r="B8" s="15">
        <v>86433</v>
      </c>
      <c r="C8" s="15">
        <v>15397</v>
      </c>
      <c r="D8" s="15">
        <v>4655</v>
      </c>
      <c r="E8" s="15">
        <v>220</v>
      </c>
      <c r="F8" s="15">
        <v>106706</v>
      </c>
    </row>
    <row r="9" spans="1:7" x14ac:dyDescent="0.25">
      <c r="A9" s="16">
        <v>2023</v>
      </c>
      <c r="B9" s="15">
        <v>99949</v>
      </c>
      <c r="C9" s="15">
        <v>13050</v>
      </c>
      <c r="D9" s="15">
        <v>4601</v>
      </c>
      <c r="E9" s="15">
        <v>156</v>
      </c>
      <c r="F9" s="15">
        <v>117740</v>
      </c>
      <c r="G9" s="31"/>
    </row>
    <row r="10" spans="1:7" x14ac:dyDescent="0.25">
      <c r="A10" s="21"/>
      <c r="B10" s="22"/>
      <c r="C10" s="22"/>
      <c r="D10" s="22"/>
      <c r="E10" s="22"/>
      <c r="F10" s="22"/>
    </row>
    <row r="11" spans="1:7" x14ac:dyDescent="0.25">
      <c r="A11" s="3" t="s">
        <v>3</v>
      </c>
      <c r="B11" s="3"/>
      <c r="C11" s="3"/>
      <c r="D11" s="3"/>
    </row>
    <row r="12" spans="1:7" x14ac:dyDescent="0.25">
      <c r="A12" s="11" t="s">
        <v>40</v>
      </c>
      <c r="B12" s="3"/>
      <c r="C12" s="3"/>
      <c r="D12" s="3"/>
      <c r="E12" s="3"/>
    </row>
    <row r="13" spans="1:7" x14ac:dyDescent="0.25">
      <c r="A13" s="11" t="s">
        <v>72</v>
      </c>
      <c r="B13" s="3"/>
      <c r="C13" s="3"/>
      <c r="D13" s="3"/>
      <c r="E13" s="3"/>
    </row>
    <row r="14" spans="1:7" x14ac:dyDescent="0.25">
      <c r="A14" s="11" t="s">
        <v>4</v>
      </c>
      <c r="B14" s="4" t="s">
        <v>41</v>
      </c>
      <c r="C14" s="3"/>
      <c r="D14" s="3"/>
      <c r="E14" s="3"/>
    </row>
    <row r="16" spans="1:7" x14ac:dyDescent="0.25">
      <c r="A16" s="1" t="s">
        <v>0</v>
      </c>
      <c r="B16" s="8"/>
      <c r="C16" s="8"/>
    </row>
  </sheetData>
  <hyperlinks>
    <hyperlink ref="B14" r:id="rId1" xr:uid="{19E5B52C-0E44-43B8-B24C-200CDA1679AD}"/>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0C1-95A8-40F9-A28D-539AEB33357B}">
  <dimension ref="A1:J26"/>
  <sheetViews>
    <sheetView topLeftCell="A17" workbookViewId="0">
      <selection activeCell="J44" sqref="J44"/>
    </sheetView>
  </sheetViews>
  <sheetFormatPr defaultRowHeight="15" x14ac:dyDescent="0.25"/>
  <cols>
    <col min="1" max="1" width="11.140625" customWidth="1"/>
    <col min="2" max="2" width="15" customWidth="1"/>
    <col min="3" max="3" width="11" customWidth="1"/>
    <col min="4" max="5" width="14.28515625" customWidth="1"/>
    <col min="6" max="7" width="20.42578125" customWidth="1"/>
    <col min="8" max="8" width="12.28515625" customWidth="1"/>
    <col min="9" max="9" width="13" customWidth="1"/>
    <col min="10" max="10" width="10.42578125" bestFit="1" customWidth="1"/>
  </cols>
  <sheetData>
    <row r="1" spans="1:10" ht="20.25" thickBot="1" x14ac:dyDescent="0.35">
      <c r="A1" s="2" t="s">
        <v>65</v>
      </c>
      <c r="B1" s="2"/>
      <c r="C1" s="2"/>
      <c r="D1" s="2"/>
      <c r="E1" s="2"/>
      <c r="F1" s="2"/>
      <c r="G1" s="2"/>
      <c r="H1" s="2"/>
      <c r="I1" s="2"/>
      <c r="J1" s="2"/>
    </row>
    <row r="2" spans="1:10" ht="75.75" thickTop="1" x14ac:dyDescent="0.25">
      <c r="A2" s="25" t="s">
        <v>42</v>
      </c>
      <c r="B2" s="25" t="s">
        <v>7</v>
      </c>
      <c r="C2" s="25" t="s">
        <v>6</v>
      </c>
      <c r="D2" s="25" t="s">
        <v>17</v>
      </c>
      <c r="E2" s="25" t="s">
        <v>8</v>
      </c>
      <c r="F2" s="25" t="s">
        <v>16</v>
      </c>
      <c r="G2" s="25" t="s">
        <v>12</v>
      </c>
      <c r="H2" s="25" t="s">
        <v>11</v>
      </c>
      <c r="I2" s="25" t="s">
        <v>53</v>
      </c>
      <c r="J2" s="25" t="s">
        <v>13</v>
      </c>
    </row>
    <row r="3" spans="1:10" x14ac:dyDescent="0.25">
      <c r="A3" s="16">
        <v>2017</v>
      </c>
      <c r="B3" s="15">
        <v>18041</v>
      </c>
      <c r="C3" s="15">
        <v>1154</v>
      </c>
      <c r="D3" s="15">
        <v>139</v>
      </c>
      <c r="E3" s="15">
        <v>145</v>
      </c>
      <c r="F3" s="15">
        <v>231</v>
      </c>
      <c r="G3" s="15">
        <v>27</v>
      </c>
      <c r="H3" s="15">
        <v>31</v>
      </c>
      <c r="I3" s="15">
        <v>38</v>
      </c>
      <c r="J3" s="15">
        <v>19767</v>
      </c>
    </row>
    <row r="4" spans="1:10" x14ac:dyDescent="0.25">
      <c r="A4" s="16">
        <v>2018</v>
      </c>
      <c r="B4" s="15">
        <v>24758</v>
      </c>
      <c r="C4" s="15">
        <v>702</v>
      </c>
      <c r="D4" s="15">
        <v>253</v>
      </c>
      <c r="E4" s="15">
        <v>153</v>
      </c>
      <c r="F4" s="15">
        <v>325</v>
      </c>
      <c r="G4" s="15">
        <v>29</v>
      </c>
      <c r="H4" s="15">
        <v>93</v>
      </c>
      <c r="I4" s="15">
        <v>12</v>
      </c>
      <c r="J4" s="15">
        <v>26313</v>
      </c>
    </row>
    <row r="5" spans="1:10" x14ac:dyDescent="0.25">
      <c r="A5" s="16">
        <v>2019</v>
      </c>
      <c r="B5" s="15">
        <v>18434</v>
      </c>
      <c r="C5" s="15">
        <v>1161</v>
      </c>
      <c r="D5" s="15">
        <v>287</v>
      </c>
      <c r="E5" s="15">
        <v>192</v>
      </c>
      <c r="F5" s="15">
        <v>297</v>
      </c>
      <c r="G5" s="15">
        <v>9</v>
      </c>
      <c r="H5" s="15">
        <v>68</v>
      </c>
      <c r="I5" s="15">
        <v>35</v>
      </c>
      <c r="J5" s="15">
        <v>20448</v>
      </c>
    </row>
    <row r="6" spans="1:10" x14ac:dyDescent="0.25">
      <c r="A6" s="16">
        <v>2020</v>
      </c>
      <c r="B6" s="15">
        <v>17835</v>
      </c>
      <c r="C6" s="15">
        <v>1294</v>
      </c>
      <c r="D6" s="15">
        <v>314</v>
      </c>
      <c r="E6" s="15">
        <v>209</v>
      </c>
      <c r="F6" s="15">
        <v>130</v>
      </c>
      <c r="G6" s="15">
        <v>29</v>
      </c>
      <c r="H6" s="15">
        <v>55</v>
      </c>
      <c r="I6" s="15">
        <v>13</v>
      </c>
      <c r="J6" s="15">
        <v>19867</v>
      </c>
    </row>
    <row r="7" spans="1:10" x14ac:dyDescent="0.25">
      <c r="A7" s="16">
        <v>2021</v>
      </c>
      <c r="B7" s="15">
        <v>25021</v>
      </c>
      <c r="C7" s="15">
        <v>1461</v>
      </c>
      <c r="D7" s="15">
        <v>224</v>
      </c>
      <c r="E7" s="15">
        <v>181</v>
      </c>
      <c r="F7" s="15">
        <v>187</v>
      </c>
      <c r="G7" s="15">
        <v>56</v>
      </c>
      <c r="H7" s="15">
        <v>99</v>
      </c>
      <c r="I7" s="15">
        <v>12</v>
      </c>
      <c r="J7" s="15">
        <v>27230</v>
      </c>
    </row>
    <row r="8" spans="1:10" x14ac:dyDescent="0.25">
      <c r="A8" s="16">
        <v>2022</v>
      </c>
      <c r="B8" s="15">
        <v>27766</v>
      </c>
      <c r="C8" s="15">
        <v>1127</v>
      </c>
      <c r="D8" s="15">
        <v>153</v>
      </c>
      <c r="E8" s="15">
        <v>93</v>
      </c>
      <c r="F8" s="15">
        <v>87</v>
      </c>
      <c r="G8" s="15">
        <v>12</v>
      </c>
      <c r="H8" s="15">
        <v>28</v>
      </c>
      <c r="I8" s="15">
        <v>10</v>
      </c>
      <c r="J8" s="15">
        <v>29267</v>
      </c>
    </row>
    <row r="9" spans="1:10" x14ac:dyDescent="0.25">
      <c r="A9" s="16">
        <v>2023</v>
      </c>
      <c r="B9" s="15">
        <v>22799</v>
      </c>
      <c r="C9" s="15">
        <v>1210</v>
      </c>
      <c r="D9" s="15">
        <v>237</v>
      </c>
      <c r="E9" s="15">
        <v>109</v>
      </c>
      <c r="F9" s="15">
        <v>88</v>
      </c>
      <c r="G9" s="15">
        <v>41</v>
      </c>
      <c r="H9" s="15">
        <v>32</v>
      </c>
      <c r="I9" s="15">
        <v>10</v>
      </c>
      <c r="J9" s="15">
        <v>24517</v>
      </c>
    </row>
    <row r="10" spans="1:10" x14ac:dyDescent="0.25">
      <c r="E10" s="23"/>
      <c r="I10" s="23"/>
    </row>
    <row r="11" spans="1:10" x14ac:dyDescent="0.25">
      <c r="A11" s="3" t="s">
        <v>3</v>
      </c>
      <c r="B11" s="3"/>
      <c r="C11" s="3"/>
      <c r="D11" s="3"/>
      <c r="E11" s="3"/>
      <c r="F11" s="13"/>
      <c r="G11" s="13"/>
      <c r="I11" s="23"/>
      <c r="J11" s="23"/>
    </row>
    <row r="12" spans="1:10" x14ac:dyDescent="0.25">
      <c r="A12" s="11" t="s">
        <v>40</v>
      </c>
      <c r="B12" s="3"/>
      <c r="C12" s="3"/>
      <c r="D12" s="3"/>
      <c r="E12" s="3"/>
      <c r="I12" s="19"/>
    </row>
    <row r="13" spans="1:10" x14ac:dyDescent="0.25">
      <c r="A13" s="11" t="s">
        <v>60</v>
      </c>
      <c r="B13" s="3"/>
      <c r="C13" s="3"/>
      <c r="D13" s="3"/>
      <c r="E13" s="3"/>
    </row>
    <row r="14" spans="1:10" x14ac:dyDescent="0.25">
      <c r="A14" s="11" t="s">
        <v>4</v>
      </c>
      <c r="B14" s="4" t="s">
        <v>41</v>
      </c>
      <c r="C14" s="3"/>
      <c r="D14" s="3"/>
      <c r="E14" s="3"/>
    </row>
    <row r="16" spans="1:10" x14ac:dyDescent="0.25">
      <c r="A16" s="1" t="s">
        <v>0</v>
      </c>
      <c r="B16" s="8"/>
      <c r="C16" s="8"/>
    </row>
    <row r="19" spans="1:8" ht="30" x14ac:dyDescent="0.25">
      <c r="A19" s="25" t="s">
        <v>42</v>
      </c>
      <c r="B19" s="25" t="s">
        <v>7</v>
      </c>
      <c r="C19" s="25" t="s">
        <v>6</v>
      </c>
      <c r="D19" s="25" t="s">
        <v>17</v>
      </c>
      <c r="E19" s="25" t="s">
        <v>53</v>
      </c>
      <c r="F19" s="25" t="s">
        <v>55</v>
      </c>
      <c r="G19" s="25" t="s">
        <v>13</v>
      </c>
    </row>
    <row r="20" spans="1:8" x14ac:dyDescent="0.25">
      <c r="A20" s="16">
        <v>2017</v>
      </c>
      <c r="B20" s="15">
        <v>18041</v>
      </c>
      <c r="C20" s="15">
        <v>1154</v>
      </c>
      <c r="D20" s="15">
        <v>139</v>
      </c>
      <c r="E20" s="15">
        <v>414</v>
      </c>
      <c r="F20" s="15">
        <v>58</v>
      </c>
      <c r="G20" s="15">
        <v>19767</v>
      </c>
    </row>
    <row r="21" spans="1:8" x14ac:dyDescent="0.25">
      <c r="A21" s="16">
        <v>2018</v>
      </c>
      <c r="B21" s="15">
        <v>24758</v>
      </c>
      <c r="C21" s="15">
        <v>702</v>
      </c>
      <c r="D21" s="15">
        <v>253</v>
      </c>
      <c r="E21" s="15">
        <v>490</v>
      </c>
      <c r="F21" s="15">
        <v>122</v>
      </c>
      <c r="G21" s="15">
        <v>26313</v>
      </c>
    </row>
    <row r="22" spans="1:8" x14ac:dyDescent="0.25">
      <c r="A22" s="16">
        <v>2019</v>
      </c>
      <c r="B22" s="15">
        <v>18434</v>
      </c>
      <c r="C22" s="15">
        <v>1161</v>
      </c>
      <c r="D22" s="15">
        <v>287</v>
      </c>
      <c r="E22" s="15">
        <v>524</v>
      </c>
      <c r="F22" s="15">
        <v>77</v>
      </c>
      <c r="G22" s="15">
        <v>20448</v>
      </c>
    </row>
    <row r="23" spans="1:8" x14ac:dyDescent="0.25">
      <c r="A23" s="16">
        <v>2020</v>
      </c>
      <c r="B23" s="15">
        <v>17835</v>
      </c>
      <c r="C23" s="15">
        <v>1294</v>
      </c>
      <c r="D23" s="15">
        <v>314</v>
      </c>
      <c r="E23" s="15">
        <v>352</v>
      </c>
      <c r="F23" s="15">
        <v>84</v>
      </c>
      <c r="G23" s="15">
        <v>19867</v>
      </c>
    </row>
    <row r="24" spans="1:8" x14ac:dyDescent="0.25">
      <c r="A24" s="16">
        <v>2021</v>
      </c>
      <c r="B24" s="15">
        <v>25021</v>
      </c>
      <c r="C24" s="15">
        <v>1461</v>
      </c>
      <c r="D24" s="15">
        <v>224</v>
      </c>
      <c r="E24" s="15">
        <v>380</v>
      </c>
      <c r="F24" s="15">
        <v>155</v>
      </c>
      <c r="G24" s="15">
        <v>27230</v>
      </c>
    </row>
    <row r="25" spans="1:8" x14ac:dyDescent="0.25">
      <c r="A25" s="16">
        <v>2022</v>
      </c>
      <c r="B25" s="15">
        <v>27766</v>
      </c>
      <c r="C25" s="15">
        <v>1127</v>
      </c>
      <c r="D25" s="15">
        <v>153</v>
      </c>
      <c r="E25" s="15">
        <v>190</v>
      </c>
      <c r="F25" s="15">
        <v>40</v>
      </c>
      <c r="G25" s="15">
        <v>29267</v>
      </c>
    </row>
    <row r="26" spans="1:8" x14ac:dyDescent="0.25">
      <c r="A26" s="16">
        <v>2023</v>
      </c>
      <c r="B26" s="15">
        <v>22799</v>
      </c>
      <c r="C26" s="15">
        <v>1210</v>
      </c>
      <c r="D26" s="15">
        <v>237</v>
      </c>
      <c r="E26" s="15">
        <f>SUM(E9:F9,I9)</f>
        <v>207</v>
      </c>
      <c r="F26" s="15">
        <v>73</v>
      </c>
      <c r="G26" s="15">
        <v>24517</v>
      </c>
      <c r="H26" s="13"/>
    </row>
  </sheetData>
  <hyperlinks>
    <hyperlink ref="B14" r:id="rId1" xr:uid="{108A7138-A07C-4DCD-BC01-8AB7171F25F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EC1E7-CC0B-4C05-A668-8396F34016CF}">
  <dimension ref="A1:K27"/>
  <sheetViews>
    <sheetView topLeftCell="A14" workbookViewId="0">
      <selection activeCell="K48" sqref="K48"/>
    </sheetView>
  </sheetViews>
  <sheetFormatPr defaultRowHeight="15" x14ac:dyDescent="0.25"/>
  <cols>
    <col min="2" max="2" width="19.140625" customWidth="1"/>
    <col min="3" max="3" width="20.28515625" customWidth="1"/>
    <col min="4" max="4" width="13.28515625" customWidth="1"/>
    <col min="5" max="5" width="17.42578125" customWidth="1"/>
    <col min="6" max="6" width="10.42578125" bestFit="1" customWidth="1"/>
    <col min="9" max="9" width="10.5703125" bestFit="1" customWidth="1"/>
  </cols>
  <sheetData>
    <row r="1" spans="1:11" ht="20.25" thickBot="1" x14ac:dyDescent="0.35">
      <c r="A1" s="2" t="s">
        <v>66</v>
      </c>
      <c r="B1" s="2"/>
      <c r="C1" s="2"/>
      <c r="D1" s="2"/>
      <c r="E1" s="2"/>
      <c r="F1" s="2"/>
    </row>
    <row r="2" spans="1:11" s="6" customFormat="1" ht="30.75" thickTop="1" x14ac:dyDescent="0.25">
      <c r="A2" s="25" t="s">
        <v>42</v>
      </c>
      <c r="B2" s="25" t="s">
        <v>15</v>
      </c>
      <c r="C2" s="25" t="s">
        <v>37</v>
      </c>
      <c r="D2" s="25" t="s">
        <v>14</v>
      </c>
      <c r="E2" s="25" t="s">
        <v>36</v>
      </c>
      <c r="F2" s="25" t="s">
        <v>13</v>
      </c>
      <c r="G2"/>
      <c r="H2"/>
      <c r="I2"/>
      <c r="J2"/>
      <c r="K2"/>
    </row>
    <row r="3" spans="1:11" s="6" customFormat="1" x14ac:dyDescent="0.25">
      <c r="A3" s="16">
        <v>2017</v>
      </c>
      <c r="B3" s="15">
        <v>18798</v>
      </c>
      <c r="C3" s="15">
        <v>97</v>
      </c>
      <c r="D3" s="15">
        <v>46</v>
      </c>
      <c r="E3" s="15">
        <v>134</v>
      </c>
      <c r="F3" s="15">
        <v>19074</v>
      </c>
      <c r="G3"/>
      <c r="H3"/>
      <c r="I3"/>
      <c r="J3"/>
      <c r="K3"/>
    </row>
    <row r="4" spans="1:11" x14ac:dyDescent="0.25">
      <c r="A4" s="16">
        <v>2018</v>
      </c>
      <c r="B4" s="15">
        <v>25745</v>
      </c>
      <c r="C4" s="15">
        <v>225</v>
      </c>
      <c r="D4" s="15">
        <v>84</v>
      </c>
      <c r="E4" s="15">
        <v>95</v>
      </c>
      <c r="F4" s="15">
        <v>26149</v>
      </c>
      <c r="H4" s="23"/>
      <c r="I4" s="20"/>
    </row>
    <row r="5" spans="1:11" x14ac:dyDescent="0.25">
      <c r="A5" s="16">
        <v>2019</v>
      </c>
      <c r="B5" s="15">
        <v>19678</v>
      </c>
      <c r="C5" s="15">
        <v>197</v>
      </c>
      <c r="D5" s="15">
        <v>50</v>
      </c>
      <c r="E5" s="15">
        <v>113</v>
      </c>
      <c r="F5" s="15">
        <v>20038</v>
      </c>
    </row>
    <row r="6" spans="1:11" x14ac:dyDescent="0.25">
      <c r="A6" s="16">
        <v>2020</v>
      </c>
      <c r="B6" s="15">
        <v>19166</v>
      </c>
      <c r="C6" s="15">
        <v>192</v>
      </c>
      <c r="D6" s="15">
        <v>104</v>
      </c>
      <c r="E6" s="15">
        <v>116</v>
      </c>
      <c r="F6" s="15">
        <v>19579</v>
      </c>
    </row>
    <row r="7" spans="1:11" x14ac:dyDescent="0.25">
      <c r="A7" s="16">
        <v>2021</v>
      </c>
      <c r="B7" s="15">
        <v>24584</v>
      </c>
      <c r="C7" s="15">
        <v>254</v>
      </c>
      <c r="D7" s="15">
        <v>121</v>
      </c>
      <c r="E7" s="15">
        <v>97</v>
      </c>
      <c r="F7" s="15">
        <v>25056</v>
      </c>
      <c r="G7" s="13"/>
      <c r="I7" s="23"/>
      <c r="J7" s="19"/>
    </row>
    <row r="8" spans="1:11" x14ac:dyDescent="0.25">
      <c r="A8" s="16">
        <v>2022</v>
      </c>
      <c r="B8" s="15">
        <v>28332</v>
      </c>
      <c r="C8" s="15">
        <v>846</v>
      </c>
      <c r="D8" s="15">
        <v>79</v>
      </c>
      <c r="E8" s="15">
        <v>77</v>
      </c>
      <c r="F8" s="15">
        <v>29334</v>
      </c>
      <c r="G8" s="13"/>
      <c r="I8" s="23"/>
      <c r="J8" s="19"/>
    </row>
    <row r="9" spans="1:11" x14ac:dyDescent="0.25">
      <c r="A9" s="16">
        <v>2023</v>
      </c>
      <c r="B9" s="15">
        <v>24019</v>
      </c>
      <c r="C9" s="15">
        <v>185</v>
      </c>
      <c r="D9" s="15">
        <v>124</v>
      </c>
      <c r="E9" s="15">
        <v>67</v>
      </c>
      <c r="F9" s="15">
        <v>24396</v>
      </c>
    </row>
    <row r="11" spans="1:11" x14ac:dyDescent="0.25">
      <c r="A11" s="3" t="s">
        <v>3</v>
      </c>
      <c r="B11" s="3"/>
      <c r="C11" s="3"/>
      <c r="D11" s="3"/>
    </row>
    <row r="12" spans="1:11" x14ac:dyDescent="0.25">
      <c r="A12" s="11" t="s">
        <v>40</v>
      </c>
      <c r="B12" s="3"/>
      <c r="C12" s="3"/>
      <c r="D12" s="3"/>
    </row>
    <row r="13" spans="1:11" x14ac:dyDescent="0.25">
      <c r="A13" s="11" t="s">
        <v>60</v>
      </c>
      <c r="B13" s="3"/>
      <c r="C13" s="3"/>
      <c r="D13" s="3"/>
    </row>
    <row r="14" spans="1:11" x14ac:dyDescent="0.25">
      <c r="A14" s="11" t="s">
        <v>4</v>
      </c>
      <c r="B14" s="4" t="s">
        <v>41</v>
      </c>
      <c r="C14" s="3"/>
      <c r="D14" s="3"/>
    </row>
    <row r="16" spans="1:11" x14ac:dyDescent="0.25">
      <c r="A16" s="1" t="s">
        <v>0</v>
      </c>
      <c r="B16" s="8"/>
      <c r="C16" s="8"/>
    </row>
    <row r="19" spans="1:5" ht="45" x14ac:dyDescent="0.25">
      <c r="A19" s="25" t="s">
        <v>42</v>
      </c>
      <c r="B19" s="25" t="s">
        <v>15</v>
      </c>
      <c r="C19" s="25" t="s">
        <v>54</v>
      </c>
      <c r="D19" s="25" t="s">
        <v>13</v>
      </c>
    </row>
    <row r="20" spans="1:5" x14ac:dyDescent="0.25">
      <c r="A20" s="16">
        <v>2017</v>
      </c>
      <c r="B20" s="15">
        <v>18844</v>
      </c>
      <c r="C20" s="15">
        <v>231</v>
      </c>
      <c r="D20" s="15">
        <v>19074</v>
      </c>
    </row>
    <row r="21" spans="1:5" x14ac:dyDescent="0.25">
      <c r="A21" s="16">
        <v>2018</v>
      </c>
      <c r="B21" s="15">
        <v>25829</v>
      </c>
      <c r="C21" s="15">
        <v>320</v>
      </c>
      <c r="D21" s="15">
        <v>26149</v>
      </c>
      <c r="E21" s="13"/>
    </row>
    <row r="22" spans="1:5" x14ac:dyDescent="0.25">
      <c r="A22" s="16">
        <v>2019</v>
      </c>
      <c r="B22" s="15">
        <v>19728</v>
      </c>
      <c r="C22" s="15">
        <v>310</v>
      </c>
      <c r="D22" s="15">
        <v>20038</v>
      </c>
    </row>
    <row r="23" spans="1:5" x14ac:dyDescent="0.25">
      <c r="A23" s="16">
        <v>2020</v>
      </c>
      <c r="B23" s="15">
        <v>19270</v>
      </c>
      <c r="C23" s="15">
        <v>308</v>
      </c>
      <c r="D23" s="15">
        <v>19579</v>
      </c>
    </row>
    <row r="24" spans="1:5" x14ac:dyDescent="0.25">
      <c r="A24" s="16">
        <v>2021</v>
      </c>
      <c r="B24" s="15">
        <v>24705</v>
      </c>
      <c r="C24" s="15">
        <v>351</v>
      </c>
      <c r="D24" s="15">
        <v>25056</v>
      </c>
    </row>
    <row r="25" spans="1:5" x14ac:dyDescent="0.25">
      <c r="A25" s="16">
        <v>2022</v>
      </c>
      <c r="B25" s="15">
        <v>28411</v>
      </c>
      <c r="C25" s="15">
        <v>923</v>
      </c>
      <c r="D25" s="15">
        <v>29334</v>
      </c>
    </row>
    <row r="26" spans="1:5" x14ac:dyDescent="0.25">
      <c r="A26" s="16">
        <v>2023</v>
      </c>
      <c r="B26" s="15">
        <f>B9+D9</f>
        <v>24143</v>
      </c>
      <c r="C26" s="15">
        <f>C9+E9</f>
        <v>252</v>
      </c>
      <c r="D26" s="15">
        <v>24396</v>
      </c>
    </row>
    <row r="27" spans="1:5" x14ac:dyDescent="0.25">
      <c r="A27" s="24"/>
      <c r="B27" s="8"/>
      <c r="C27" s="8"/>
    </row>
  </sheetData>
  <hyperlinks>
    <hyperlink ref="B14" r:id="rId1" xr:uid="{B2FF790E-27AC-43BD-8BEA-0D101C3BEBCD}"/>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E2983-5916-4EA4-8619-28EC6F829A6A}">
  <dimension ref="A1:AL28"/>
  <sheetViews>
    <sheetView tabSelected="1" topLeftCell="D16" workbookViewId="0">
      <selection activeCell="Z21" sqref="Z21"/>
    </sheetView>
  </sheetViews>
  <sheetFormatPr defaultRowHeight="15" x14ac:dyDescent="0.25"/>
  <cols>
    <col min="1" max="1" width="11.85546875" customWidth="1"/>
    <col min="2" max="2" width="16.5703125" customWidth="1"/>
    <col min="3" max="3" width="12.28515625" customWidth="1"/>
    <col min="4" max="4" width="19" customWidth="1"/>
    <col min="5" max="5" width="18.28515625" customWidth="1"/>
    <col min="6" max="6" width="18.140625" customWidth="1"/>
    <col min="7" max="7" width="18.42578125" customWidth="1"/>
    <col min="8" max="8" width="15.85546875" customWidth="1"/>
    <col min="9" max="9" width="13.28515625" customWidth="1"/>
    <col min="10" max="10" width="13.5703125" customWidth="1"/>
    <col min="11" max="11" width="13.42578125" customWidth="1"/>
    <col min="12" max="13" width="15.5703125" customWidth="1"/>
    <col min="14" max="15" width="10.42578125" bestFit="1" customWidth="1"/>
    <col min="17" max="17" width="10.42578125" bestFit="1" customWidth="1"/>
    <col min="18" max="18" width="11.42578125" bestFit="1" customWidth="1"/>
    <col min="19" max="19" width="9.42578125" bestFit="1" customWidth="1"/>
    <col min="20" max="21" width="10.42578125" bestFit="1" customWidth="1"/>
    <col min="22" max="22" width="11.42578125" bestFit="1" customWidth="1"/>
  </cols>
  <sheetData>
    <row r="1" spans="1:38" ht="20.25" thickBot="1" x14ac:dyDescent="0.35">
      <c r="A1" s="2" t="s">
        <v>56</v>
      </c>
      <c r="B1" s="2"/>
      <c r="C1" s="2"/>
      <c r="D1" s="2"/>
      <c r="E1" s="2"/>
      <c r="F1" s="2"/>
      <c r="G1" s="2"/>
      <c r="H1" s="2"/>
      <c r="I1" s="2"/>
    </row>
    <row r="2" spans="1:38" s="6" customFormat="1" ht="45.75" thickTop="1" x14ac:dyDescent="0.25">
      <c r="A2" s="25" t="s">
        <v>42</v>
      </c>
      <c r="B2" s="25" t="s">
        <v>19</v>
      </c>
      <c r="C2" s="25" t="s">
        <v>23</v>
      </c>
      <c r="D2" s="25" t="s">
        <v>46</v>
      </c>
      <c r="E2" s="25" t="s">
        <v>21</v>
      </c>
      <c r="F2" s="25" t="s">
        <v>45</v>
      </c>
      <c r="G2" s="25" t="s">
        <v>24</v>
      </c>
      <c r="H2" s="25" t="s">
        <v>22</v>
      </c>
      <c r="I2" s="25" t="s">
        <v>13</v>
      </c>
    </row>
    <row r="3" spans="1:38" x14ac:dyDescent="0.25">
      <c r="A3" s="16">
        <v>2018</v>
      </c>
      <c r="B3" s="15">
        <v>49</v>
      </c>
      <c r="C3" s="15">
        <v>31381</v>
      </c>
      <c r="D3" s="15">
        <v>26707</v>
      </c>
      <c r="E3" s="15">
        <v>3035</v>
      </c>
      <c r="F3" s="15">
        <v>11222</v>
      </c>
      <c r="G3" s="15">
        <v>12070</v>
      </c>
      <c r="H3" s="15">
        <v>10063</v>
      </c>
      <c r="I3" s="15">
        <v>96156</v>
      </c>
      <c r="S3" s="5"/>
      <c r="T3" s="5"/>
      <c r="U3" s="5"/>
      <c r="V3" s="5"/>
    </row>
    <row r="4" spans="1:38" x14ac:dyDescent="0.25">
      <c r="A4" s="16">
        <v>2019</v>
      </c>
      <c r="B4" s="15">
        <v>0</v>
      </c>
      <c r="C4" s="15">
        <v>100634</v>
      </c>
      <c r="D4" s="15">
        <v>23155</v>
      </c>
      <c r="E4" s="15">
        <v>3055</v>
      </c>
      <c r="F4" s="15">
        <v>7939</v>
      </c>
      <c r="G4" s="15">
        <v>6200</v>
      </c>
      <c r="H4" s="15">
        <v>18241.753999999986</v>
      </c>
      <c r="I4" s="15">
        <v>171222.75399999999</v>
      </c>
      <c r="S4" s="5"/>
      <c r="T4" s="5"/>
      <c r="U4" s="5"/>
      <c r="V4" s="5"/>
    </row>
    <row r="5" spans="1:38" x14ac:dyDescent="0.25">
      <c r="A5" s="16">
        <v>2020</v>
      </c>
      <c r="B5" s="15">
        <v>0</v>
      </c>
      <c r="C5" s="15">
        <v>69553</v>
      </c>
      <c r="D5" s="15">
        <v>37456</v>
      </c>
      <c r="E5" s="15">
        <v>3263</v>
      </c>
      <c r="F5" s="15">
        <v>8055</v>
      </c>
      <c r="G5" s="15">
        <v>6627</v>
      </c>
      <c r="H5" s="15">
        <v>17795</v>
      </c>
      <c r="I5" s="15">
        <v>142749</v>
      </c>
      <c r="S5" s="5"/>
      <c r="T5" s="5"/>
      <c r="AI5" s="5"/>
      <c r="AJ5" s="5"/>
      <c r="AK5" s="5"/>
      <c r="AL5" s="5"/>
    </row>
    <row r="6" spans="1:38" x14ac:dyDescent="0.25">
      <c r="A6" s="16">
        <v>2021</v>
      </c>
      <c r="B6" s="15">
        <v>3020</v>
      </c>
      <c r="C6" s="15">
        <v>59828</v>
      </c>
      <c r="D6" s="15">
        <v>17141</v>
      </c>
      <c r="E6" s="15">
        <v>4839</v>
      </c>
      <c r="F6" s="15">
        <v>8166</v>
      </c>
      <c r="G6" s="15">
        <v>0</v>
      </c>
      <c r="H6" s="15">
        <v>17200</v>
      </c>
      <c r="I6" s="15">
        <v>110194</v>
      </c>
      <c r="S6" s="5"/>
      <c r="T6" s="5"/>
    </row>
    <row r="7" spans="1:38" x14ac:dyDescent="0.25">
      <c r="A7" s="16">
        <v>2022</v>
      </c>
      <c r="B7" s="15">
        <v>47358</v>
      </c>
      <c r="C7" s="15">
        <v>36615</v>
      </c>
      <c r="D7" s="15">
        <v>36679</v>
      </c>
      <c r="E7" s="15">
        <v>4253</v>
      </c>
      <c r="F7" s="15">
        <v>5435</v>
      </c>
      <c r="G7" s="15">
        <v>0</v>
      </c>
      <c r="H7" s="15">
        <v>17352</v>
      </c>
      <c r="I7" s="15">
        <f>SUM(B7:H7)</f>
        <v>147692</v>
      </c>
      <c r="S7" s="5"/>
      <c r="T7" s="5"/>
    </row>
    <row r="8" spans="1:38" x14ac:dyDescent="0.25">
      <c r="A8" s="16">
        <v>2023</v>
      </c>
      <c r="B8" s="15">
        <v>179211</v>
      </c>
      <c r="C8" s="15">
        <v>56699</v>
      </c>
      <c r="D8" s="15">
        <v>42780</v>
      </c>
      <c r="E8" s="15">
        <v>6230</v>
      </c>
      <c r="F8" s="15">
        <v>5961</v>
      </c>
      <c r="G8" s="15">
        <v>0</v>
      </c>
      <c r="H8" s="15">
        <v>17326</v>
      </c>
      <c r="I8" s="15">
        <f>SUM(B8:H8)</f>
        <v>308207</v>
      </c>
      <c r="L8" s="23"/>
      <c r="S8" s="5"/>
      <c r="T8" s="5"/>
    </row>
    <row r="9" spans="1:38" x14ac:dyDescent="0.25">
      <c r="A9" s="16">
        <v>2024</v>
      </c>
      <c r="B9" s="15">
        <v>338522</v>
      </c>
      <c r="C9" s="15">
        <v>49969</v>
      </c>
      <c r="D9" s="15">
        <v>45087</v>
      </c>
      <c r="E9" s="15">
        <v>7748</v>
      </c>
      <c r="F9" s="15">
        <v>7247</v>
      </c>
      <c r="G9" s="15">
        <v>0</v>
      </c>
      <c r="H9" s="15">
        <v>22322</v>
      </c>
      <c r="I9" s="15">
        <f>SUM(B9:H9)</f>
        <v>470895</v>
      </c>
      <c r="K9" s="19"/>
      <c r="S9" s="5"/>
      <c r="T9" s="5"/>
    </row>
    <row r="10" spans="1:38" x14ac:dyDescent="0.25">
      <c r="G10" s="5"/>
      <c r="I10" s="5"/>
      <c r="J10" s="5"/>
      <c r="K10" s="5"/>
      <c r="L10" s="5"/>
      <c r="M10" s="5"/>
      <c r="N10" s="5"/>
      <c r="O10" s="5"/>
      <c r="Q10" s="5"/>
      <c r="R10" s="5"/>
      <c r="S10" s="5"/>
      <c r="T10" s="5"/>
    </row>
    <row r="11" spans="1:38" ht="20.25" thickBot="1" x14ac:dyDescent="0.35">
      <c r="A11" s="2" t="s">
        <v>57</v>
      </c>
      <c r="B11" s="12"/>
      <c r="C11" s="12"/>
      <c r="D11" s="12"/>
      <c r="E11" s="12"/>
      <c r="F11" s="12"/>
      <c r="G11" s="12"/>
      <c r="H11" s="12"/>
      <c r="I11" s="12"/>
      <c r="J11" s="12"/>
      <c r="K11" s="12"/>
      <c r="L11" s="12"/>
      <c r="M11" s="12"/>
      <c r="N11" s="12"/>
      <c r="O11" s="12"/>
    </row>
    <row r="12" spans="1:38" s="7" customFormat="1" ht="51" customHeight="1" thickTop="1" x14ac:dyDescent="0.25">
      <c r="A12" s="25" t="s">
        <v>42</v>
      </c>
      <c r="B12" s="26" t="s">
        <v>47</v>
      </c>
      <c r="C12" s="26" t="s">
        <v>23</v>
      </c>
      <c r="D12" s="26" t="s">
        <v>51</v>
      </c>
      <c r="E12" s="26" t="s">
        <v>48</v>
      </c>
      <c r="F12" s="26" t="s">
        <v>21</v>
      </c>
      <c r="G12" s="26" t="s">
        <v>49</v>
      </c>
      <c r="H12" s="26" t="s">
        <v>52</v>
      </c>
      <c r="I12" s="26" t="s">
        <v>46</v>
      </c>
      <c r="J12" s="26" t="s">
        <v>50</v>
      </c>
      <c r="K12" s="26" t="s">
        <v>20</v>
      </c>
      <c r="L12" s="26" t="s">
        <v>19</v>
      </c>
      <c r="M12" s="26" t="s">
        <v>18</v>
      </c>
      <c r="N12" s="26" t="s">
        <v>22</v>
      </c>
      <c r="O12" s="26" t="s">
        <v>13</v>
      </c>
    </row>
    <row r="13" spans="1:38" x14ac:dyDescent="0.25">
      <c r="A13" s="16">
        <v>2018</v>
      </c>
      <c r="B13" s="15">
        <v>48478</v>
      </c>
      <c r="C13" s="15">
        <v>36922</v>
      </c>
      <c r="D13" s="15">
        <v>0</v>
      </c>
      <c r="E13" s="15">
        <v>19453</v>
      </c>
      <c r="F13" s="15">
        <v>20905</v>
      </c>
      <c r="G13" s="15">
        <v>65267</v>
      </c>
      <c r="H13" s="15">
        <v>5242</v>
      </c>
      <c r="I13" s="15">
        <v>0</v>
      </c>
      <c r="J13" s="15">
        <v>2604</v>
      </c>
      <c r="K13" s="15">
        <v>31601</v>
      </c>
      <c r="L13" s="15">
        <v>5819</v>
      </c>
      <c r="M13" s="15">
        <v>46669</v>
      </c>
      <c r="N13" s="15">
        <v>32184</v>
      </c>
      <c r="O13" s="15">
        <v>315144</v>
      </c>
    </row>
    <row r="14" spans="1:38" x14ac:dyDescent="0.25">
      <c r="A14" s="16">
        <v>2019</v>
      </c>
      <c r="B14" s="15">
        <v>49489</v>
      </c>
      <c r="C14" s="15">
        <v>30440</v>
      </c>
      <c r="D14" s="15">
        <v>0</v>
      </c>
      <c r="E14" s="15">
        <v>12048</v>
      </c>
      <c r="F14" s="15">
        <v>20311</v>
      </c>
      <c r="G14" s="15">
        <v>61448</v>
      </c>
      <c r="H14" s="15">
        <v>5466</v>
      </c>
      <c r="I14" s="15">
        <v>0</v>
      </c>
      <c r="J14" s="15">
        <v>7653</v>
      </c>
      <c r="K14" s="15">
        <v>33230</v>
      </c>
      <c r="L14" s="15">
        <v>4865</v>
      </c>
      <c r="M14" s="15">
        <v>61017</v>
      </c>
      <c r="N14" s="15">
        <v>20373</v>
      </c>
      <c r="O14" s="15">
        <v>306340</v>
      </c>
    </row>
    <row r="15" spans="1:38" x14ac:dyDescent="0.25">
      <c r="A15" s="16">
        <v>2020</v>
      </c>
      <c r="B15" s="15">
        <v>59652</v>
      </c>
      <c r="C15" s="15">
        <v>44684</v>
      </c>
      <c r="D15" s="15">
        <v>7999</v>
      </c>
      <c r="E15" s="15">
        <v>12278</v>
      </c>
      <c r="F15" s="15">
        <v>17185</v>
      </c>
      <c r="G15" s="15">
        <v>59129</v>
      </c>
      <c r="H15" s="15">
        <v>5463</v>
      </c>
      <c r="I15" s="15">
        <v>2622</v>
      </c>
      <c r="J15" s="15">
        <v>5777</v>
      </c>
      <c r="K15" s="15">
        <v>30866</v>
      </c>
      <c r="L15" s="15">
        <v>22819</v>
      </c>
      <c r="M15" s="15">
        <v>43487</v>
      </c>
      <c r="N15" s="15">
        <v>30786</v>
      </c>
      <c r="O15" s="15">
        <v>340125</v>
      </c>
    </row>
    <row r="16" spans="1:38" x14ac:dyDescent="0.25">
      <c r="A16" s="16">
        <v>2021</v>
      </c>
      <c r="B16" s="15">
        <v>59759</v>
      </c>
      <c r="C16" s="15">
        <v>50163</v>
      </c>
      <c r="D16" s="15">
        <v>13338</v>
      </c>
      <c r="E16" s="15">
        <v>15408</v>
      </c>
      <c r="F16" s="15">
        <v>15969</v>
      </c>
      <c r="G16" s="15">
        <v>11502</v>
      </c>
      <c r="H16" s="15">
        <v>4607</v>
      </c>
      <c r="I16" s="15">
        <v>0</v>
      </c>
      <c r="J16" s="15">
        <v>2074</v>
      </c>
      <c r="K16" s="15">
        <v>22132</v>
      </c>
      <c r="L16" s="15">
        <v>17663</v>
      </c>
      <c r="M16" s="15">
        <v>17065</v>
      </c>
      <c r="N16" s="15">
        <v>33761</v>
      </c>
      <c r="O16" s="15">
        <v>263441</v>
      </c>
    </row>
    <row r="17" spans="1:15" x14ac:dyDescent="0.25">
      <c r="A17" s="16">
        <v>2022</v>
      </c>
      <c r="B17" s="15">
        <v>55427</v>
      </c>
      <c r="C17" s="15">
        <v>44228</v>
      </c>
      <c r="D17" s="15">
        <v>12001</v>
      </c>
      <c r="E17" s="15">
        <v>13253</v>
      </c>
      <c r="F17" s="15">
        <v>20277</v>
      </c>
      <c r="G17" s="15">
        <v>7981</v>
      </c>
      <c r="H17" s="15">
        <v>4458</v>
      </c>
      <c r="I17" s="15">
        <v>0</v>
      </c>
      <c r="J17" s="15">
        <v>5870</v>
      </c>
      <c r="K17" s="15">
        <v>5742</v>
      </c>
      <c r="L17" s="15">
        <v>4409</v>
      </c>
      <c r="M17" s="15">
        <v>1999</v>
      </c>
      <c r="N17" s="15">
        <v>26886</v>
      </c>
      <c r="O17" s="15">
        <v>202531</v>
      </c>
    </row>
    <row r="18" spans="1:15" x14ac:dyDescent="0.25">
      <c r="A18" s="16">
        <v>2023</v>
      </c>
      <c r="B18" s="15">
        <v>48107</v>
      </c>
      <c r="C18" s="15">
        <v>35413</v>
      </c>
      <c r="D18" s="15">
        <v>3410</v>
      </c>
      <c r="E18" s="15">
        <v>15355</v>
      </c>
      <c r="F18" s="15">
        <v>15680</v>
      </c>
      <c r="G18" s="15">
        <v>7978</v>
      </c>
      <c r="H18" s="15">
        <v>3264</v>
      </c>
      <c r="I18" s="15">
        <v>0</v>
      </c>
      <c r="J18" s="15">
        <v>5430</v>
      </c>
      <c r="K18" s="15">
        <v>7708</v>
      </c>
      <c r="L18" s="15">
        <v>0</v>
      </c>
      <c r="M18" s="15">
        <v>0</v>
      </c>
      <c r="N18" s="15">
        <v>22086</v>
      </c>
      <c r="O18" s="15">
        <f>SUM(B18:N18)</f>
        <v>164431</v>
      </c>
    </row>
    <row r="19" spans="1:15" x14ac:dyDescent="0.25">
      <c r="A19" s="16">
        <v>2024</v>
      </c>
      <c r="B19" s="15">
        <v>45566</v>
      </c>
      <c r="C19" s="15">
        <v>29719</v>
      </c>
      <c r="D19" s="15">
        <v>16226</v>
      </c>
      <c r="E19" s="15">
        <v>13311</v>
      </c>
      <c r="F19" s="15">
        <v>11745</v>
      </c>
      <c r="G19" s="15">
        <v>8399</v>
      </c>
      <c r="H19" s="15">
        <v>5140</v>
      </c>
      <c r="I19" s="15">
        <v>4910</v>
      </c>
      <c r="J19" s="15">
        <v>4881</v>
      </c>
      <c r="K19" s="15">
        <v>1951</v>
      </c>
      <c r="L19" s="15">
        <v>0</v>
      </c>
      <c r="M19" s="15">
        <v>0</v>
      </c>
      <c r="N19" s="15">
        <v>22269</v>
      </c>
      <c r="O19" s="15">
        <f>SUM(B19:N19)</f>
        <v>164117</v>
      </c>
    </row>
    <row r="21" spans="1:15" x14ac:dyDescent="0.25">
      <c r="A21" s="3" t="s">
        <v>3</v>
      </c>
    </row>
    <row r="22" spans="1:15" x14ac:dyDescent="0.25">
      <c r="A22" s="3" t="s">
        <v>71</v>
      </c>
    </row>
    <row r="23" spans="1:15" x14ac:dyDescent="0.25">
      <c r="A23" s="28" t="s">
        <v>58</v>
      </c>
      <c r="B23" s="4" t="s">
        <v>59</v>
      </c>
      <c r="C23" s="3"/>
      <c r="D23" s="3"/>
      <c r="E23" s="3"/>
      <c r="F23" s="3"/>
      <c r="G23" s="3"/>
    </row>
    <row r="25" spans="1:15" x14ac:dyDescent="0.25">
      <c r="A25" s="1" t="s">
        <v>0</v>
      </c>
    </row>
    <row r="28" spans="1:15" x14ac:dyDescent="0.25">
      <c r="H28" s="8"/>
    </row>
  </sheetData>
  <hyperlinks>
    <hyperlink ref="B23" r:id="rId1" xr:uid="{9C05F5E0-683A-4811-8F2B-C3A8586D25B2}"/>
  </hyperlinks>
  <pageMargins left="0.7" right="0.7" top="0.75" bottom="0.75" header="0.3" footer="0.3"/>
  <pageSetup paperSize="9" orientation="portrait" r:id="rId2"/>
  <ignoredErrors>
    <ignoredError sqref="O18:O19 I7:I9"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2CD3-10BF-4A15-8B90-B4839A4A841B}">
  <dimension ref="A1:Q19"/>
  <sheetViews>
    <sheetView topLeftCell="A14" workbookViewId="0">
      <selection activeCell="T35" sqref="T35"/>
    </sheetView>
  </sheetViews>
  <sheetFormatPr defaultRowHeight="15" x14ac:dyDescent="0.25"/>
  <cols>
    <col min="1" max="1" width="13.42578125" customWidth="1"/>
    <col min="4" max="4" width="14.28515625" customWidth="1"/>
  </cols>
  <sheetData>
    <row r="1" spans="1:17" ht="20.25" thickBot="1" x14ac:dyDescent="0.35">
      <c r="A1" s="2" t="s">
        <v>67</v>
      </c>
      <c r="B1" s="2"/>
      <c r="C1" s="2"/>
      <c r="D1" s="2"/>
      <c r="E1" s="2"/>
      <c r="F1" s="2"/>
      <c r="G1" s="2"/>
      <c r="H1" s="2"/>
      <c r="I1" s="2"/>
      <c r="J1" s="2"/>
      <c r="K1" s="2"/>
      <c r="L1" s="2"/>
      <c r="M1" s="2"/>
      <c r="N1" s="2"/>
      <c r="O1" s="2"/>
      <c r="P1" s="2"/>
      <c r="Q1" s="2"/>
    </row>
    <row r="2" spans="1:17" ht="30.75" thickTop="1" x14ac:dyDescent="0.25">
      <c r="A2" s="25" t="s">
        <v>42</v>
      </c>
      <c r="B2" s="25" t="s">
        <v>25</v>
      </c>
      <c r="C2" s="25" t="s">
        <v>26</v>
      </c>
      <c r="D2" s="25" t="s">
        <v>27</v>
      </c>
      <c r="E2" s="25" t="s">
        <v>28</v>
      </c>
      <c r="F2" s="25" t="s">
        <v>29</v>
      </c>
    </row>
    <row r="3" spans="1:17" x14ac:dyDescent="0.25">
      <c r="A3" s="16">
        <v>2020</v>
      </c>
      <c r="B3" s="18">
        <v>90.871143187632569</v>
      </c>
      <c r="C3" s="18">
        <v>26.223633794569551</v>
      </c>
      <c r="D3" s="18">
        <v>98.198608311114</v>
      </c>
      <c r="E3" s="18">
        <v>81.82693366530853</v>
      </c>
      <c r="F3" s="18">
        <v>25.904449653692808</v>
      </c>
    </row>
    <row r="4" spans="1:17" x14ac:dyDescent="0.25">
      <c r="A4" s="16">
        <v>2021</v>
      </c>
      <c r="B4" s="18">
        <v>92.938389246726743</v>
      </c>
      <c r="C4" s="18">
        <v>29.203310447923137</v>
      </c>
      <c r="D4" s="18">
        <v>99.213810528337333</v>
      </c>
      <c r="E4" s="18">
        <v>76.164546216988711</v>
      </c>
      <c r="F4" s="18">
        <v>24</v>
      </c>
    </row>
    <row r="5" spans="1:17" x14ac:dyDescent="0.25">
      <c r="A5" s="16">
        <v>2022</v>
      </c>
      <c r="B5" s="14">
        <v>94</v>
      </c>
      <c r="C5" s="14">
        <v>31</v>
      </c>
      <c r="D5" s="14">
        <v>99</v>
      </c>
      <c r="E5" s="14">
        <v>76</v>
      </c>
      <c r="F5" s="14">
        <v>20</v>
      </c>
    </row>
    <row r="6" spans="1:17" x14ac:dyDescent="0.25">
      <c r="A6" s="16">
        <v>2023</v>
      </c>
      <c r="B6" s="14">
        <v>92</v>
      </c>
      <c r="C6" s="14">
        <v>29</v>
      </c>
      <c r="D6" s="14">
        <v>96</v>
      </c>
      <c r="E6" s="14">
        <v>80</v>
      </c>
      <c r="F6" s="14">
        <v>23</v>
      </c>
    </row>
    <row r="7" spans="1:17" x14ac:dyDescent="0.25">
      <c r="A7" s="16"/>
      <c r="B7" s="14"/>
      <c r="C7" s="14"/>
      <c r="D7" s="14"/>
      <c r="E7" s="14"/>
      <c r="F7" s="14"/>
    </row>
    <row r="8" spans="1:17" x14ac:dyDescent="0.25">
      <c r="A8" s="16" t="s">
        <v>30</v>
      </c>
      <c r="B8" s="14">
        <v>70</v>
      </c>
      <c r="C8" s="14">
        <v>50</v>
      </c>
      <c r="D8" s="14">
        <v>75</v>
      </c>
      <c r="E8" s="14">
        <v>70</v>
      </c>
      <c r="F8" s="14">
        <v>25</v>
      </c>
    </row>
    <row r="9" spans="1:17" x14ac:dyDescent="0.25">
      <c r="A9" s="16" t="s">
        <v>31</v>
      </c>
      <c r="B9" s="14">
        <v>75</v>
      </c>
      <c r="C9" s="14">
        <v>55</v>
      </c>
      <c r="D9" s="14">
        <v>85</v>
      </c>
      <c r="E9" s="14">
        <v>80</v>
      </c>
      <c r="F9" s="14">
        <v>30</v>
      </c>
    </row>
    <row r="11" spans="1:17" x14ac:dyDescent="0.25">
      <c r="A11" t="s">
        <v>38</v>
      </c>
    </row>
    <row r="12" spans="1:17" x14ac:dyDescent="0.25">
      <c r="A12" t="s">
        <v>39</v>
      </c>
    </row>
    <row r="15" spans="1:17" x14ac:dyDescent="0.25">
      <c r="A15" s="3" t="s">
        <v>3</v>
      </c>
      <c r="M15" s="6"/>
    </row>
    <row r="16" spans="1:17" x14ac:dyDescent="0.25">
      <c r="A16" s="3" t="s">
        <v>69</v>
      </c>
      <c r="C16" s="3" t="s">
        <v>70</v>
      </c>
    </row>
    <row r="17" spans="1:2" x14ac:dyDescent="0.25">
      <c r="A17" s="3" t="s">
        <v>58</v>
      </c>
      <c r="B17" s="4" t="s">
        <v>68</v>
      </c>
    </row>
    <row r="19" spans="1:2" x14ac:dyDescent="0.25">
      <c r="A19" s="1" t="s">
        <v>0</v>
      </c>
    </row>
  </sheetData>
  <hyperlinks>
    <hyperlink ref="B17" r:id="rId1" xr:uid="{F31A0BCF-6926-44AD-9E94-4E5B6249EB5B}"/>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111D-5E4B-49A2-9C14-BEBA7EA394A5}">
  <dimension ref="A1:O27"/>
  <sheetViews>
    <sheetView workbookViewId="0">
      <selection activeCell="B22" sqref="B22"/>
    </sheetView>
  </sheetViews>
  <sheetFormatPr defaultRowHeight="15" x14ac:dyDescent="0.25"/>
  <sheetData>
    <row r="1" spans="1:15" ht="20.25" thickBot="1" x14ac:dyDescent="0.35">
      <c r="A1" s="2" t="s">
        <v>79</v>
      </c>
      <c r="B1" s="2"/>
      <c r="C1" s="2"/>
      <c r="D1" s="2"/>
      <c r="E1" s="2"/>
      <c r="F1" s="2"/>
      <c r="G1" s="2"/>
      <c r="H1" s="2"/>
      <c r="I1" s="2"/>
      <c r="J1" s="2"/>
      <c r="K1" s="2"/>
      <c r="L1" s="2"/>
      <c r="M1" s="2"/>
      <c r="N1" s="2"/>
      <c r="O1" s="2"/>
    </row>
    <row r="2" spans="1:15" ht="15.75" thickTop="1" x14ac:dyDescent="0.25">
      <c r="A2" s="16" t="s">
        <v>42</v>
      </c>
      <c r="B2" s="16" t="s">
        <v>35</v>
      </c>
      <c r="C2" s="16" t="s">
        <v>32</v>
      </c>
    </row>
    <row r="3" spans="1:15" x14ac:dyDescent="0.25">
      <c r="A3" s="17">
        <v>2010</v>
      </c>
      <c r="B3" s="14">
        <v>88.85</v>
      </c>
      <c r="C3" s="14">
        <v>78.17</v>
      </c>
    </row>
    <row r="4" spans="1:15" x14ac:dyDescent="0.25">
      <c r="A4" s="17">
        <v>2011</v>
      </c>
      <c r="B4" s="14">
        <v>91.25</v>
      </c>
      <c r="C4" s="14">
        <v>85.07</v>
      </c>
    </row>
    <row r="5" spans="1:15" x14ac:dyDescent="0.25">
      <c r="A5" s="17">
        <v>2012</v>
      </c>
      <c r="B5" s="14">
        <v>92.92</v>
      </c>
      <c r="C5" s="14">
        <v>88.87</v>
      </c>
    </row>
    <row r="6" spans="1:15" x14ac:dyDescent="0.25">
      <c r="A6" s="17">
        <v>2013</v>
      </c>
      <c r="B6" s="14">
        <v>96.34</v>
      </c>
      <c r="C6" s="14">
        <v>95.34</v>
      </c>
    </row>
    <row r="7" spans="1:15" x14ac:dyDescent="0.25">
      <c r="A7" s="17">
        <v>2014</v>
      </c>
      <c r="B7" s="14">
        <v>100.21</v>
      </c>
      <c r="C7" s="14">
        <v>97.51</v>
      </c>
    </row>
    <row r="8" spans="1:15" x14ac:dyDescent="0.25">
      <c r="A8" s="17">
        <v>2015</v>
      </c>
      <c r="B8" s="14">
        <v>100</v>
      </c>
      <c r="C8" s="14">
        <v>100</v>
      </c>
    </row>
    <row r="9" spans="1:15" x14ac:dyDescent="0.25">
      <c r="A9" s="17">
        <v>2016</v>
      </c>
      <c r="B9" s="14">
        <v>100.82</v>
      </c>
      <c r="C9" s="14">
        <v>100.67</v>
      </c>
    </row>
    <row r="10" spans="1:15" x14ac:dyDescent="0.25">
      <c r="A10" s="17">
        <v>2017</v>
      </c>
      <c r="B10" s="14">
        <v>101.67</v>
      </c>
      <c r="C10" s="14">
        <v>102.29</v>
      </c>
    </row>
    <row r="11" spans="1:15" x14ac:dyDescent="0.25">
      <c r="A11" s="17">
        <v>2018</v>
      </c>
      <c r="B11" s="14">
        <v>102.47</v>
      </c>
      <c r="C11" s="14">
        <v>104.06</v>
      </c>
    </row>
    <row r="12" spans="1:15" x14ac:dyDescent="0.25">
      <c r="A12" s="17">
        <v>2019</v>
      </c>
      <c r="B12" s="14">
        <v>105.1</v>
      </c>
      <c r="C12" s="14">
        <v>105.78</v>
      </c>
    </row>
    <row r="13" spans="1:15" x14ac:dyDescent="0.25">
      <c r="A13" s="17">
        <v>2020</v>
      </c>
      <c r="B13" s="14">
        <v>111.9</v>
      </c>
      <c r="C13" s="14">
        <v>107.81</v>
      </c>
    </row>
    <row r="14" spans="1:15" x14ac:dyDescent="0.25">
      <c r="A14" s="17">
        <v>2021</v>
      </c>
      <c r="B14" s="14">
        <v>117.38</v>
      </c>
      <c r="C14" s="14">
        <v>114.17</v>
      </c>
    </row>
    <row r="15" spans="1:15" x14ac:dyDescent="0.25">
      <c r="A15" s="17">
        <v>2022</v>
      </c>
      <c r="B15" s="14">
        <v>121.08</v>
      </c>
      <c r="C15" s="14">
        <v>122.12</v>
      </c>
    </row>
    <row r="16" spans="1:15" x14ac:dyDescent="0.25">
      <c r="A16" s="17">
        <v>2023</v>
      </c>
      <c r="B16" s="14">
        <v>125.76</v>
      </c>
      <c r="C16" s="14">
        <v>134.87</v>
      </c>
    </row>
    <row r="17" spans="1:12" x14ac:dyDescent="0.25">
      <c r="A17" s="17">
        <v>2024</v>
      </c>
      <c r="B17" s="14">
        <v>130.97999999999999</v>
      </c>
      <c r="C17" s="14">
        <v>142.35</v>
      </c>
    </row>
    <row r="18" spans="1:12" x14ac:dyDescent="0.25">
      <c r="A18" s="17">
        <v>2025</v>
      </c>
      <c r="B18" s="14">
        <v>139.33000000000001</v>
      </c>
      <c r="C18" s="14">
        <v>149.12</v>
      </c>
    </row>
    <row r="20" spans="1:12" x14ac:dyDescent="0.25">
      <c r="A20" s="3" t="s">
        <v>3</v>
      </c>
      <c r="B20" s="3"/>
      <c r="C20" s="3"/>
      <c r="D20" s="3"/>
      <c r="E20" s="3"/>
      <c r="F20" s="3"/>
      <c r="G20" s="3"/>
      <c r="H20" s="3"/>
      <c r="I20" s="3"/>
      <c r="J20" s="3"/>
      <c r="K20" s="3"/>
      <c r="L20" s="3"/>
    </row>
    <row r="21" spans="1:12" x14ac:dyDescent="0.25">
      <c r="A21" s="3" t="s">
        <v>78</v>
      </c>
      <c r="B21" s="3"/>
      <c r="C21" s="3"/>
      <c r="D21" s="3"/>
      <c r="E21" s="3"/>
      <c r="F21" s="3"/>
      <c r="G21" s="3"/>
      <c r="H21" s="3"/>
      <c r="I21" s="3"/>
      <c r="J21" s="3"/>
      <c r="K21" s="3"/>
      <c r="L21" s="3"/>
    </row>
    <row r="22" spans="1:12" x14ac:dyDescent="0.25">
      <c r="A22" s="3" t="s">
        <v>33</v>
      </c>
      <c r="B22" s="4" t="s">
        <v>34</v>
      </c>
      <c r="C22" s="3"/>
      <c r="D22" s="3"/>
      <c r="E22" s="3"/>
      <c r="F22" s="3"/>
      <c r="G22" s="3"/>
      <c r="H22" s="3"/>
      <c r="I22" s="3"/>
      <c r="J22" s="3"/>
      <c r="K22" s="3"/>
      <c r="L22" s="3"/>
    </row>
    <row r="24" spans="1:12" x14ac:dyDescent="0.25">
      <c r="A24" s="1" t="s">
        <v>0</v>
      </c>
    </row>
    <row r="27" spans="1:12" ht="15.75" x14ac:dyDescent="0.25">
      <c r="B27" s="37"/>
    </row>
  </sheetData>
  <hyperlinks>
    <hyperlink ref="B22" r:id="rId1" xr:uid="{561C043E-538F-47C9-8320-91E4D060C658}"/>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FD783-EAF3-4910-B895-EED75B0BD7CD}">
  <dimension ref="A1:AF25"/>
  <sheetViews>
    <sheetView topLeftCell="A12" workbookViewId="0">
      <selection activeCell="B3" sqref="B3"/>
    </sheetView>
  </sheetViews>
  <sheetFormatPr defaultRowHeight="15" x14ac:dyDescent="0.25"/>
  <cols>
    <col min="1" max="1" width="10.5703125" customWidth="1"/>
    <col min="2" max="2" width="22.5703125" customWidth="1"/>
  </cols>
  <sheetData>
    <row r="1" spans="1:32" ht="20.25" thickBot="1" x14ac:dyDescent="0.35">
      <c r="A1" s="2" t="s">
        <v>75</v>
      </c>
      <c r="B1" s="2"/>
      <c r="C1" s="2"/>
      <c r="D1" s="2"/>
      <c r="E1" s="2"/>
      <c r="F1" s="2"/>
      <c r="G1" s="2"/>
      <c r="H1" s="2"/>
      <c r="I1" s="2"/>
      <c r="J1" s="2"/>
      <c r="K1" s="2"/>
      <c r="L1" s="2"/>
      <c r="M1" s="2"/>
      <c r="N1" s="2"/>
      <c r="O1" s="2"/>
      <c r="P1" s="2"/>
      <c r="Q1" s="2"/>
      <c r="R1" s="2"/>
      <c r="S1" s="2"/>
    </row>
    <row r="2" spans="1:32" ht="15.75" thickTop="1" x14ac:dyDescent="0.25">
      <c r="A2" s="16" t="s">
        <v>42</v>
      </c>
      <c r="B2" s="16" t="s">
        <v>5</v>
      </c>
    </row>
    <row r="3" spans="1:32" x14ac:dyDescent="0.25">
      <c r="A3" s="16">
        <v>2012</v>
      </c>
      <c r="B3" s="33">
        <v>628</v>
      </c>
    </row>
    <row r="4" spans="1:32" x14ac:dyDescent="0.25">
      <c r="A4" s="16">
        <v>2013</v>
      </c>
      <c r="B4" s="33">
        <v>697</v>
      </c>
    </row>
    <row r="5" spans="1:32" x14ac:dyDescent="0.25">
      <c r="A5" s="16">
        <v>2014</v>
      </c>
      <c r="B5" s="33">
        <v>729</v>
      </c>
    </row>
    <row r="6" spans="1:32" x14ac:dyDescent="0.25">
      <c r="A6" s="16">
        <v>2015</v>
      </c>
      <c r="B6" s="33">
        <v>783</v>
      </c>
    </row>
    <row r="7" spans="1:32" x14ac:dyDescent="0.25">
      <c r="A7" s="16">
        <v>2016</v>
      </c>
      <c r="B7" s="33">
        <v>761</v>
      </c>
      <c r="D7" s="19"/>
      <c r="AB7">
        <v>696</v>
      </c>
      <c r="AC7">
        <v>789</v>
      </c>
      <c r="AD7">
        <v>901</v>
      </c>
      <c r="AE7">
        <v>866</v>
      </c>
      <c r="AF7">
        <v>957</v>
      </c>
    </row>
    <row r="8" spans="1:32" x14ac:dyDescent="0.25">
      <c r="A8" s="16">
        <v>2017</v>
      </c>
      <c r="B8" s="33">
        <v>702</v>
      </c>
    </row>
    <row r="9" spans="1:32" x14ac:dyDescent="0.25">
      <c r="A9" s="16">
        <v>2018</v>
      </c>
      <c r="B9" s="33">
        <v>738</v>
      </c>
    </row>
    <row r="10" spans="1:32" x14ac:dyDescent="0.25">
      <c r="A10" s="16">
        <v>2019</v>
      </c>
      <c r="B10" s="33">
        <v>715</v>
      </c>
      <c r="D10" s="19"/>
    </row>
    <row r="11" spans="1:32" x14ac:dyDescent="0.25">
      <c r="A11" s="16">
        <v>2020</v>
      </c>
      <c r="B11" s="33">
        <v>696</v>
      </c>
    </row>
    <row r="12" spans="1:32" x14ac:dyDescent="0.25">
      <c r="A12" s="16">
        <v>2021</v>
      </c>
      <c r="B12" s="33">
        <v>789</v>
      </c>
    </row>
    <row r="13" spans="1:32" x14ac:dyDescent="0.25">
      <c r="A13" s="16">
        <v>2022</v>
      </c>
      <c r="B13" s="33">
        <v>901</v>
      </c>
    </row>
    <row r="14" spans="1:32" x14ac:dyDescent="0.25">
      <c r="A14" s="16">
        <v>2023</v>
      </c>
      <c r="B14" s="33">
        <v>866</v>
      </c>
      <c r="C14" t="s">
        <v>73</v>
      </c>
    </row>
    <row r="15" spans="1:32" x14ac:dyDescent="0.25">
      <c r="A15" s="16">
        <v>2024</v>
      </c>
      <c r="B15" s="33">
        <v>957</v>
      </c>
      <c r="C15" s="34" t="s">
        <v>74</v>
      </c>
    </row>
    <row r="16" spans="1:32" x14ac:dyDescent="0.25">
      <c r="A16" s="21"/>
      <c r="B16" s="27"/>
    </row>
    <row r="18" spans="1:8" x14ac:dyDescent="0.25">
      <c r="A18" s="3" t="s">
        <v>44</v>
      </c>
      <c r="B18" s="3"/>
      <c r="C18" s="3"/>
      <c r="D18" s="3"/>
      <c r="E18" s="3"/>
      <c r="F18" s="3"/>
      <c r="G18" s="3"/>
      <c r="H18" s="3"/>
    </row>
    <row r="19" spans="1:8" x14ac:dyDescent="0.25">
      <c r="A19" s="3"/>
      <c r="B19" s="3"/>
      <c r="C19" s="3"/>
      <c r="D19" s="3"/>
      <c r="E19" s="3"/>
      <c r="F19" s="3"/>
      <c r="G19" s="3"/>
      <c r="H19" s="3"/>
    </row>
    <row r="20" spans="1:8" x14ac:dyDescent="0.25">
      <c r="A20" s="3" t="s">
        <v>3</v>
      </c>
      <c r="B20" s="3"/>
      <c r="C20" s="3"/>
      <c r="D20" s="3"/>
      <c r="E20" s="3"/>
      <c r="F20" s="3"/>
      <c r="G20" s="3"/>
      <c r="H20" s="3"/>
    </row>
    <row r="21" spans="1:8" x14ac:dyDescent="0.25">
      <c r="A21" s="3" t="s">
        <v>2</v>
      </c>
      <c r="B21" s="3"/>
      <c r="C21" s="3"/>
      <c r="D21" s="3"/>
      <c r="E21" s="3"/>
      <c r="F21" s="3"/>
      <c r="G21" s="3"/>
      <c r="H21" s="3"/>
    </row>
    <row r="22" spans="1:8" x14ac:dyDescent="0.25">
      <c r="A22" s="3" t="s">
        <v>77</v>
      </c>
      <c r="B22" s="3"/>
      <c r="C22" s="3"/>
      <c r="D22" s="3"/>
      <c r="E22" s="3"/>
      <c r="F22" s="3"/>
      <c r="G22" s="3"/>
      <c r="H22" s="3"/>
    </row>
    <row r="23" spans="1:8" x14ac:dyDescent="0.25">
      <c r="A23" s="3" t="s">
        <v>4</v>
      </c>
      <c r="B23" s="4" t="s">
        <v>43</v>
      </c>
      <c r="C23" s="3"/>
      <c r="D23" s="3"/>
      <c r="E23" s="3"/>
      <c r="F23" s="3"/>
      <c r="G23" s="3"/>
      <c r="H23" s="3"/>
    </row>
    <row r="25" spans="1:8" x14ac:dyDescent="0.25">
      <c r="A25" s="1" t="s">
        <v>0</v>
      </c>
    </row>
  </sheetData>
  <hyperlinks>
    <hyperlink ref="B23" r:id="rId1" xr:uid="{A4FC186B-A1D4-4A80-9164-0DE5599DB1CB}"/>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F2B7D5-8DBE-4312-A077-6D742D02D9D0}">
  <ds:schemaRefs>
    <ds:schemaRef ds:uri="http://schemas.microsoft.com/sharepoint/v3/contenttype/forms"/>
  </ds:schemaRefs>
</ds:datastoreItem>
</file>

<file path=customXml/itemProps2.xml><?xml version="1.0" encoding="utf-8"?>
<ds:datastoreItem xmlns:ds="http://schemas.openxmlformats.org/officeDocument/2006/customXml" ds:itemID="{DEDB2B7D-C44B-48A8-BEC1-E7ADF1DF15D5}">
  <ds:schemaRefs>
    <ds:schemaRef ds:uri="http://schemas.microsoft.com/office/2006/documentManagement/types"/>
    <ds:schemaRef ds:uri="58e40d20-954f-4db4-bed9-714b859c8774"/>
    <ds:schemaRef ds:uri="http://www.w3.org/XML/1998/namespace"/>
    <ds:schemaRef ds:uri="bdeb5c38-1ad9-466e-93bb-f08ad1118bda"/>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24876A0-7710-4F99-B3D0-F3274BA19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Jätehuollon yleinen kehitys</vt:lpstr>
      <vt:lpstr>Jätemäärät toimialoittain</vt:lpstr>
      <vt:lpstr>Käsittelymäärät ja -tavat</vt:lpstr>
      <vt:lpstr>Vaaralliset jätteet toimialoitt</vt:lpstr>
      <vt:lpstr>Vaarallisten jätteiden käsittel</vt:lpstr>
      <vt:lpstr>Jätteiden tuonti ja vienti</vt:lpstr>
      <vt:lpstr>Pakkausjätteiden kierrätysastee</vt:lpstr>
      <vt:lpstr>Jätteiden kuljetusmaksujen hint</vt:lpstr>
      <vt:lpstr>Arvonlisäys jätehuollon ja kier</vt:lpstr>
      <vt:lpstr>Työllisyys jätehuollon ja kierr</vt:lpstr>
      <vt:lpstr>'Jätteiden kuljetusmaksujen hint'!shortstat_unitDisseminated</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2024-04-10T11:42:53Z</dcterms:created>
  <dcterms:modified xsi:type="dcterms:W3CDTF">2026-02-17T07:30:48Z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